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updateLinks="never"/>
  <mc:AlternateContent xmlns:mc="http://schemas.openxmlformats.org/markup-compatibility/2006">
    <mc:Choice Requires="x15">
      <x15ac:absPath xmlns:x15ac="http://schemas.microsoft.com/office/spreadsheetml/2010/11/ac" url="https://d.docs.live.net/d30ee1f6fdf93494/Escritorio/Cargar 2023/"/>
    </mc:Choice>
  </mc:AlternateContent>
  <xr:revisionPtr revIDLastSave="13" documentId="8_{DF2D029D-CDF1-4889-85F7-648E57EAA188}" xr6:coauthVersionLast="47" xr6:coauthVersionMax="47" xr10:uidLastSave="{9BE0E3C1-C599-4B48-AC0E-BC0A82CEF677}"/>
  <bookViews>
    <workbookView xWindow="-120" yWindow="-120" windowWidth="21840" windowHeight="13140" activeTab="3" xr2:uid="{00000000-000D-0000-FFFF-FFFF00000000}"/>
  </bookViews>
  <sheets>
    <sheet name="Instructivo" sheetId="1" r:id="rId1"/>
    <sheet name="Estado SCI" sheetId="2" r:id="rId2"/>
    <sheet name="Analisis de Resultado" sheetId="3" r:id="rId3"/>
    <sheet name="Conclusion" sheetId="4" r:id="rId4"/>
  </sheets>
  <externalReferences>
    <externalReference r:id="rId5"/>
    <externalReference r:id="rId6"/>
  </externalReferenc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1" i="3" l="1"/>
  <c r="J19" i="3"/>
  <c r="G20" i="3"/>
  <c r="F19" i="3"/>
  <c r="J53" i="3" l="1"/>
  <c r="K57" i="3" s="1"/>
  <c r="G34" i="4" s="1"/>
  <c r="J46" i="3"/>
  <c r="K47" i="3" s="1"/>
  <c r="G32" i="4" s="1"/>
  <c r="J41" i="3"/>
  <c r="K42" i="3" s="1"/>
  <c r="G30" i="4" s="1"/>
  <c r="K33" i="3"/>
  <c r="G28" i="4" s="1"/>
  <c r="K19" i="3"/>
  <c r="G26" i="4" s="1"/>
  <c r="M8" i="4" s="1"/>
  <c r="E34" i="4" l="1"/>
</calcChain>
</file>

<file path=xl/sharedStrings.xml><?xml version="1.0" encoding="utf-8"?>
<sst xmlns="http://schemas.openxmlformats.org/spreadsheetml/2006/main" count="510" uniqueCount="238">
  <si>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</si>
  <si>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</si>
  <si>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</si>
  <si>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</si>
  <si>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</si>
  <si>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</si>
  <si>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</si>
  <si>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</si>
  <si>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</si>
  <si>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</si>
  <si>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</si>
  <si>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</si>
  <si>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</si>
  <si>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</si>
  <si>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</si>
  <si>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</si>
  <si>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</si>
  <si>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</si>
  <si>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</si>
  <si>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</si>
  <si>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</si>
  <si>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</si>
  <si>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</si>
  <si>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</si>
  <si>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</si>
  <si>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</si>
  <si>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</si>
  <si>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</si>
  <si>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</si>
  <si>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</si>
  <si>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</si>
  <si>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1a</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</si>
  <si>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</si>
  <si>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</si>
  <si>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</si>
  <si>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</si>
  <si>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</si>
  <si>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En proceso</t>
  </si>
  <si>
    <t>Documento impreso</t>
  </si>
  <si>
    <t>Oportunidad de mejora</t>
  </si>
  <si>
    <t>1b</t>
  </si>
  <si>
    <t>b</t>
  </si>
  <si>
    <t>Un documento tal como un código de ética, integridad u otro que formalice los estándares de conducta, los principios institucionales o los valores del servicio público</t>
  </si>
  <si>
    <t>Se encuentra en construcción el documento del Codigo de Integridad de la empresa Aguas del Choco S.A E.S.P.</t>
  </si>
  <si>
    <t>1c</t>
  </si>
  <si>
    <t>c</t>
  </si>
  <si>
    <t>Planes, programas y proyectos de acuerdo con las normas que rigen y atendiendo con su propósito fundamental institucional (misión)</t>
  </si>
  <si>
    <t>Si</t>
  </si>
  <si>
    <t>Mantenimiento del control</t>
  </si>
  <si>
    <t>1d</t>
  </si>
  <si>
    <t>d</t>
  </si>
  <si>
    <t>Una estructura organizacional formalizada (organigrama)</t>
  </si>
  <si>
    <t>Organigrama actuaizado</t>
  </si>
  <si>
    <t>1e</t>
  </si>
  <si>
    <t>e</t>
  </si>
  <si>
    <t>Un manual de funciones que describa los empleos de la entidad</t>
  </si>
  <si>
    <t>1f</t>
  </si>
  <si>
    <t>f</t>
  </si>
  <si>
    <t>La documentación de sus procesos y procedimientos o bien una lista de actividades principales que permitan conocer el estado de su gestión</t>
  </si>
  <si>
    <t>Actualizacion del manual de procesos</t>
  </si>
  <si>
    <t>1g</t>
  </si>
  <si>
    <t>g</t>
  </si>
  <si>
    <t>Vinculación de los servidores públicos de acuerdo con el marco normativo que les rige (carrera administrativa, libre nombramiento y remoción, entre otros)</t>
  </si>
  <si>
    <t>Contratacion del personal de acuerdo a la normatividad</t>
  </si>
  <si>
    <t>1h</t>
  </si>
  <si>
    <t>h</t>
  </si>
  <si>
    <t>Procesos de inducción, capacitación y bienestar social para sus servidores públicos, de manera directa o en asociación con otras entidades municipales</t>
  </si>
  <si>
    <t>En proceso de actualizacion</t>
  </si>
  <si>
    <t>1i</t>
  </si>
  <si>
    <t>i</t>
  </si>
  <si>
    <t>Evaluación a los servidores públicos de acuerdo con el marco normativo que le rige</t>
  </si>
  <si>
    <t>No</t>
  </si>
  <si>
    <t>N/A</t>
  </si>
  <si>
    <t>Deficiencia de control</t>
  </si>
  <si>
    <t>1j</t>
  </si>
  <si>
    <t>j</t>
  </si>
  <si>
    <t>Procesos de desvinculación de servidores de acuerdo con lo previsto en la Constitución Política y las leyes</t>
  </si>
  <si>
    <t>Terminacion de los contratos de acuerdos a la normatividad vigente.</t>
  </si>
  <si>
    <t>1k</t>
  </si>
  <si>
    <t>k</t>
  </si>
  <si>
    <t>Mecanismos de rendición de cuentas a la ciudadanía</t>
  </si>
  <si>
    <t>Ferias de transparencia y Rendicion de cuenta</t>
  </si>
  <si>
    <t>1l</t>
  </si>
  <si>
    <t>l</t>
  </si>
  <si>
    <t>Presentación oportuna de sus informes de gestión a las autoridades competentes</t>
  </si>
  <si>
    <t>Matriz de informes actualizada con los responsables</t>
  </si>
  <si>
    <t>2a</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</si>
  <si>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</si>
  <si>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</si>
  <si>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</si>
  <si>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</si>
  <si>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Mapa de Riesgos actualizado</t>
  </si>
  <si>
    <t>2b</t>
  </si>
  <si>
    <t>Identificación de aquellos problemas o aspectos que pueden afectar el cumplimiento de los planes de la entidad y en general su gestión institucional (riesgos)</t>
  </si>
  <si>
    <t>Mapa de riesgos actualizado y plan anticorrupcion actualizado</t>
  </si>
  <si>
    <t>2c</t>
  </si>
  <si>
    <t>Identificación  de los riesgos relacionados con posibles actos de corrupción en el ejercicio de sus funciones</t>
  </si>
  <si>
    <t>2d</t>
  </si>
  <si>
    <t>Si su capacidad e infraestructura lo permite, identificación de riesgos asociados a las tecnologías de la información y las comunicaciones</t>
  </si>
  <si>
    <t>Plan de seguridad de la informacion actualizado</t>
  </si>
  <si>
    <t>3a</t>
  </si>
  <si>
    <t>3</t>
  </si>
  <si>
    <t>Los líderes de los programas, proyectos, o procesos de la entidad  junto con sus equipos de trabajo:</t>
  </si>
  <si>
    <t>Hacen seguimiento a los problemas (riesgos)  que pueden afectar el cumplimiento de sus procesos, programas o proyectos a cargo</t>
  </si>
  <si>
    <t>Seguimiento al mapa de riesgos</t>
  </si>
  <si>
    <t>3b</t>
  </si>
  <si>
    <t>Informan de manera periódica a quien corresponda sobre el desempeño de las actividades de gestión de riesgos</t>
  </si>
  <si>
    <t>Comité de control interno institucional</t>
  </si>
  <si>
    <t>3c</t>
  </si>
  <si>
    <t>Identifican deficiencias en las maneras de  controlar los riesgos o problemas en sus procesos, programas o proyectos, y propone los ajustes necesarios</t>
  </si>
  <si>
    <t>4a</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</si>
  <si>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</si>
  <si>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</si>
  <si>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</si>
  <si>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4b</t>
  </si>
  <si>
    <t>Cada líder del equipo autónomamente toma las acciones para solucionarlos.</t>
  </si>
  <si>
    <t>Implementacion del principio de autocontrol</t>
  </si>
  <si>
    <t>4c</t>
  </si>
  <si>
    <t>Solamente hasta que un organismo de control actúa se definen acciones de mejora.</t>
  </si>
  <si>
    <t>Se implementan las mejoras de acuerdo a los seguimientos a los procesos y el mapá de riesgos</t>
  </si>
  <si>
    <t>5a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</si>
  <si>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</si>
  <si>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</si>
  <si>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</si>
  <si>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</si>
  <si>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5b</t>
  </si>
  <si>
    <t>Mecanismos de verificación de si se están o no mitigando los riesgos, o en su defecto, elaboración de planes de contingencia para subsanar sus consecuencias</t>
  </si>
  <si>
    <t>5c</t>
  </si>
  <si>
    <t>Planes, acciones o estrategias que permitan subsanar las consecuencias de la materialización de los riesgos, cuando se presentan</t>
  </si>
  <si>
    <t>Planes de mejoramiento</t>
  </si>
  <si>
    <t>5d</t>
  </si>
  <si>
    <t>Un documento que consolide  los riesgos  y el tratamiento que se les da, incluyendo aquellos que conllevan posibles actos de corrupción y si la capacidad e infraestructura lo permite, los asociados con las tecnologías de la información y las comunicaciones</t>
  </si>
  <si>
    <t>Mapa de riesgos y Plan anticorrupcion actualizados</t>
  </si>
  <si>
    <t>5e</t>
  </si>
  <si>
    <t>Un plan anticorrupción y de servicio al ciudadano con los temas que le aplican, publicado en algún medio para conocimiento de la ciudadanía</t>
  </si>
  <si>
    <t>6a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</si>
  <si>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</si>
  <si>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</si>
  <si>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</si>
  <si>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</si>
  <si>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Oficina de prensa y comunicaciones, oficina de sistemas reporta periodicamente las novedades de la empresa.</t>
  </si>
  <si>
    <t>6b</t>
  </si>
  <si>
    <t>Canales de comunicación con los ciudadanos</t>
  </si>
  <si>
    <t>Rendicion de cuentas, ferias de transparencia y pqrs</t>
  </si>
  <si>
    <t>6c</t>
  </si>
  <si>
    <t>Canales de comunicación o mecanismos de reporte de información a otros organismos gubernamentales o de control</t>
  </si>
  <si>
    <t>Oficina de control interno, relacion con entes externos</t>
  </si>
  <si>
    <t>6d</t>
  </si>
  <si>
    <t xml:space="preserve">Lineamientos para dar tratamiento a la información de carácter reservado </t>
  </si>
  <si>
    <t>6e</t>
  </si>
  <si>
    <t>Identificación de información que produce en el marco de su gestión (Para los ciudadanos, organismos de control, organismos gubernamentales, entre otros)</t>
  </si>
  <si>
    <t>6f</t>
  </si>
  <si>
    <t>Identificación de información necesaria para la operación de la entidad (normograma, presupuesto, talento humano, infraestructura física y tecnológica)</t>
  </si>
  <si>
    <t>6g</t>
  </si>
  <si>
    <t>Si su capacidad e infraestructura lo permite, tecnologías de la información y las comunicaciones que soporten estos procesos</t>
  </si>
  <si>
    <t>Pagina Web actualizada</t>
  </si>
  <si>
    <t>7a</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</si>
  <si>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</si>
  <si>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</si>
  <si>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</si>
  <si>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</si>
  <si>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Plan de Auditoria</t>
  </si>
  <si>
    <t>7d</t>
  </si>
  <si>
    <t>Algún mecanismo para monitorear o supervisar el sistema de control interno institucional, ya sea por parte del representante legal, o del área de control interno (si la entidad cuenta con ella), o bien a través del Comité departamental o municipal de Auditoría.</t>
  </si>
  <si>
    <t>Comité de control interno institucional, plan de auditoria</t>
  </si>
  <si>
    <t>7f</t>
  </si>
  <si>
    <t>Medidas correctivas en caso de detectarse deficiencias en los ejercicios de evaluación, seguimiento o auditoría</t>
  </si>
  <si>
    <t>Actualizacion plan de auditoria y seguimiento</t>
  </si>
  <si>
    <t>7g</t>
  </si>
  <si>
    <t>Seguimiento a los planes de mejoramiento suscritos con instancias de control internas o externas</t>
  </si>
  <si>
    <t>Informes planes de mejoramiento</t>
  </si>
  <si>
    <t>8h</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</si>
  <si>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</si>
  <si>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</si>
  <si>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</si>
  <si>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</si>
  <si>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</si>
  <si>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</si>
  <si>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</si>
  <si>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Controles a los posibles riesgos</t>
  </si>
  <si>
    <t>9b</t>
  </si>
  <si>
    <t>Controlar los puntos críticos en los procesos.</t>
  </si>
  <si>
    <t>Priorizacion de riesgos</t>
  </si>
  <si>
    <t>9c</t>
  </si>
  <si>
    <t>Diseñar acciones adecuadas para controlar los problemas que afectan el cumplimiento de las metas y objetivos institucionales (riesgos).</t>
  </si>
  <si>
    <t>9d</t>
  </si>
  <si>
    <t>Ejecutar las acciones de acuerdo a como se diseñaron previamente.</t>
  </si>
  <si>
    <t>Se encuentra actualizado el mapa de riesgos</t>
  </si>
  <si>
    <t>9e</t>
  </si>
  <si>
    <t>No se gestionan los problemas que afectan el cumplimiento de las funciones y objetivos institucionales(riesgos).</t>
  </si>
  <si>
    <t>Controles y seguimientos al mapa de riesgos y plan anticorrupcion</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</si>
  <si>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</si>
  <si>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</si>
  <si>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</si>
  <si>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</si>
  <si>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</si>
  <si>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</si>
  <si>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</si>
  <si>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</si>
  <si>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</si>
  <si>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</si>
  <si>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</si>
  <si>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La identificación de cambios en su entorno que pueden generar consecuencias negativas en su gestión</t>
  </si>
  <si>
    <t>La identificación de aquellos problemas o aspectos que pueden afectar el cumplimiento de los planes de la entidad y en general su gestión institucional (riesgos)</t>
  </si>
  <si>
    <t>La identificación  de los riesgos relacionados con posibles actos de corrupción en el ejercicio de sus funciones</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</si>
  <si>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</si>
  <si>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</si>
  <si>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</si>
  <si>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</si>
  <si>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</si>
  <si>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La empresa Aguas del Chocó S.A E.S.P, bajo la gerencia de la Dra. Ana Maria Cordoba, esta articulando todos los componentes y procesos de la empresa en una misma direccion, para asi poder cumplir los objetivos propuestos en su Plan de Acción.</t>
  </si>
  <si>
    <t>¿Es efectivo el sistema de control interno para los objetivos evaluados? (Si/No) (Justifique su respuesta):</t>
  </si>
  <si>
    <t>Para la Oficina de Control Interno de la empresa AguaS DEL Chocó S.A E.S.P, es una prioridad dar cumplimiento a lo enmarcado en la Ley 87 de 1993, inter para póder trabajar conjuntamente con las diferentes lineas de defenzas, para fortalecer el sistema de control interno de la empresa y asi lograr una comunicación asertiva entre las diferentes areas.</t>
  </si>
  <si>
    <t>La entidad cuenta dentro de su Sistema de Control Interno, con una institucionalidad (Líneas de defensa)  que le permita la toma de decisiones frente al control (Si/No) (Justifique su respuesta):</t>
  </si>
  <si>
    <t>Se cuenta con las lineas de defenza bien definidas y se esta fortaleciendo el sistema de control interno de la empresa, para mitigar con los riesgos que puedan impedir el cumplimiento de las metas institucionales, con controles efectivos que actuen de manera rapida en todos los niveles, procesos y acciones que se adelantan en la empresa.</t>
  </si>
  <si>
    <t>Componente</t>
  </si>
  <si>
    <t>¿se esta cumpliendo los requerimientos ?</t>
  </si>
  <si>
    <t>Nivel de Cumplimiento componente</t>
  </si>
  <si>
    <t>La principal debilidad del ambiente de control de la empresa Aguas del Chocó S.A E.S.P, es no contar con un equipo multidicipliario, que permita ampliar la cobertura del control, evealuacion y seguimiento a todos los procesos de la empresa de una forma mas eficiente, queda en cabeza de la institucionalidad el fortalecimiento y dotar la oficina de control interno con los recursos que determina la Ley 87 de 1993</t>
  </si>
  <si>
    <t>EVALUCION DEL RIESGO</t>
  </si>
  <si>
    <t>Se cuenta con un mapa de riesgos actualizado y ajustado a la normatividad vigente, que permite tener y aplicar controles que mitiguen la ocurrencia de riesgos que impidan el cumpliento de los objetivos institucionales</t>
  </si>
  <si>
    <t>ACTIVIDADES DEL CONTROL</t>
  </si>
  <si>
    <t xml:space="preserve">ACTIVIDADES DE MONITOREO </t>
  </si>
  <si>
    <t>Se realizan seguimiento a los planes de acccion de las distintas depencias, para verificar el estado y el cumplimiento de als metas propuestas en el desarrollo de sus actividades y los recursos asignados para su cumplimiento.</t>
  </si>
  <si>
    <t>si</t>
  </si>
  <si>
    <t>cumplen acciones dirigidas a contar con dicho aspecto de control.</t>
  </si>
  <si>
    <r>
      <rPr>
        <b/>
        <u/>
        <sz val="20"/>
        <color theme="0"/>
        <rFont val="Arial Narrow"/>
        <family val="2"/>
      </rPr>
      <t xml:space="preserve"> Estado actual:</t>
    </r>
    <r>
      <rPr>
        <b/>
        <sz val="20"/>
        <color theme="0"/>
        <rFont val="Arial Narrow"/>
        <family val="2"/>
      </rPr>
      <t xml:space="preserve"> Explicacion de las Debilidades y/o Fortalezas encontradas en cada componente</t>
    </r>
  </si>
  <si>
    <t xml:space="preserve">Documento actualizando </t>
  </si>
  <si>
    <t>Se esta actualizado</t>
  </si>
  <si>
    <t>La definición de acciones o actividades para dar tratamiento a los problemas identificados (mitigación de riesgos), incluyendo aquellos asociados a posibles actos de corrupción</t>
  </si>
  <si>
    <t>mantenimiento del control</t>
  </si>
  <si>
    <t>Plan anticorrupción y servicio al ciudadano se encuentran Actualizado</t>
  </si>
  <si>
    <t>Información actualizada</t>
  </si>
  <si>
    <t>Se se viene realizando el seguimiento del plan de mejoramiento.</t>
  </si>
  <si>
    <t>EMPRESA AGUAS DEL CHOCÓ S.A E.S.P.</t>
  </si>
  <si>
    <t>El principio de autocontrol que se viene implementando en todas las depencias de la empresa, en cabeza de los lideres de los procesos es la principal herramienta de control al interior de la empresa, se viene realizando las auditorias y el seguimiento a los procesos y plan de mejoramiento para detectar y corregir a tiempo las fallas que se esten presentando</t>
  </si>
  <si>
    <t>La empresa Aguas del Chocó S.A E.S.P, cuenta con una pagina Web actualizada con toda la información institucional, cumpliendo con los principios de transparencia, se adelantan ferias y se realiza rendicion de cuentas a la ciudadania, y se priorizan las respuestas a las PQRS</t>
  </si>
  <si>
    <t>DEL 01 DE JULIO DE 2023 AL 30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</si>
</sst>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0" x14ac:knownFonts="1">
    <font>
      <sz val="11"/>
      <color theme="1"/>
      <name val="Calibri"/>
      <family val="2"/>
      <scheme val="minor"/>
    </font>
    <font>
      <sz val="11"/>
      <color theme="1"/>
      <name val="Calibri"/>
      <family val="2"/>
      <scheme val="minor"/>
    </font>
    <font>
      <sz val="10"/>
      <name val="Arial"/>
      <family val="2"/>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sz val="12"/>
      <name val="Times New Roman"/>
      <family val="1"/>
    </font>
    <font>
      <b/>
      <sz val="9"/>
      <name val="Arial Narrow"/>
      <family val="2"/>
    </font>
    <font>
      <sz val="9"/>
      <name val="Arial Narrow"/>
      <family val="2"/>
    </font>
    <font>
      <sz val="10"/>
      <color theme="1"/>
      <name val="Calibri"/>
      <family val="2"/>
      <scheme val="minor"/>
    </font>
    <font>
      <b/>
      <sz val="16"/>
      <color theme="0"/>
      <name val="Arial Narrow"/>
      <family val="2"/>
    </font>
    <font>
      <b/>
      <sz val="10"/>
      <color theme="1"/>
      <name val="Arial Narrow"/>
      <family val="2"/>
    </font>
    <font>
      <sz val="10"/>
      <color theme="1"/>
      <name val="Arial Narrow"/>
      <family val="2"/>
    </font>
    <font>
      <sz val="11"/>
      <name val="Arial Narrow"/>
      <family val="2"/>
    </font>
    <font>
      <sz val="11"/>
      <color theme="1"/>
      <name val="Arial Narrow"/>
      <family val="2"/>
    </font>
    <font>
      <sz val="11"/>
      <color theme="0"/>
      <name val="Arial Narrow"/>
      <family val="2"/>
    </font>
    <font>
      <b/>
      <sz val="14"/>
      <color theme="0"/>
      <name val="Arial Narrow"/>
      <family val="2"/>
    </font>
    <font>
      <sz val="12"/>
      <color theme="0"/>
      <name val="Arial Narrow"/>
      <family val="2"/>
    </font>
    <font>
      <sz val="12"/>
      <name val="Arial Narrow"/>
      <family val="2"/>
    </font>
    <font>
      <sz val="18"/>
      <name val="Arial Narrow"/>
      <family val="2"/>
    </font>
    <font>
      <sz val="15"/>
      <name val="Arial Narrow"/>
      <family val="2"/>
    </font>
    <font>
      <sz val="12"/>
      <color theme="1"/>
      <name val="Arial Narrow"/>
      <family val="2"/>
    </font>
    <font>
      <sz val="15"/>
      <color theme="1"/>
      <name val="Arial Narrow"/>
      <family val="2"/>
    </font>
    <font>
      <b/>
      <sz val="20"/>
      <color theme="0"/>
      <name val="Arial Narrow"/>
      <family val="2"/>
    </font>
    <font>
      <sz val="10"/>
      <color theme="0"/>
      <name val="Arial Narrow"/>
      <family val="2"/>
    </font>
    <font>
      <b/>
      <sz val="10"/>
      <color theme="0"/>
      <name val="Arial Narrow"/>
      <family val="2"/>
    </font>
    <font>
      <b/>
      <sz val="24"/>
      <color theme="0"/>
      <name val="Arial Narrow"/>
      <family val="2"/>
    </font>
    <font>
      <sz val="25"/>
      <color theme="1"/>
      <name val="Arial Narrow"/>
      <family val="2"/>
    </font>
    <font>
      <sz val="14"/>
      <color theme="1"/>
      <name val="Arial Narrow"/>
      <family val="2"/>
    </font>
    <font>
      <sz val="14"/>
      <color theme="0"/>
      <name val="Arial Narrow"/>
      <family val="2"/>
    </font>
    <font>
      <sz val="8"/>
      <name val="Arial Narrow"/>
      <family val="2"/>
    </font>
    <font>
      <sz val="16"/>
      <color theme="0"/>
      <name val="Arial Narrow"/>
      <family val="2"/>
    </font>
    <font>
      <b/>
      <sz val="18"/>
      <color theme="1"/>
      <name val="Arial Narrow"/>
      <family val="2"/>
    </font>
    <font>
      <b/>
      <sz val="20"/>
      <name val="Arial Narrow"/>
      <family val="2"/>
    </font>
    <font>
      <sz val="20"/>
      <color rgb="FFFF0000"/>
      <name val="Arial Narrow"/>
      <family val="2"/>
    </font>
    <font>
      <b/>
      <sz val="12"/>
      <color rgb="FFFF0000"/>
      <name val="Arial Narrow"/>
      <family val="2"/>
    </font>
    <font>
      <b/>
      <sz val="18"/>
      <color theme="0"/>
      <name val="Arial Narrow"/>
      <family val="2"/>
    </font>
    <font>
      <b/>
      <sz val="12"/>
      <name val="Arial Narrow"/>
      <family val="2"/>
    </font>
    <font>
      <b/>
      <sz val="10"/>
      <color rgb="FFFF0000"/>
      <name val="Arial Narrow"/>
      <family val="2"/>
    </font>
    <font>
      <b/>
      <u/>
      <sz val="20"/>
      <color theme="0"/>
      <name val="Arial Narrow"/>
      <family val="2"/>
    </font>
    <font>
      <b/>
      <sz val="12"/>
      <color theme="0"/>
      <name val="Arial Narrow"/>
      <family val="2"/>
    </font>
    <font>
      <b/>
      <sz val="16"/>
      <color theme="1"/>
      <name val="Arial Narrow"/>
      <family val="2"/>
    </font>
    <font>
      <sz val="14"/>
      <name val="Arial Narrow"/>
      <family val="2"/>
    </font>
    <font>
      <sz val="18"/>
      <color theme="1"/>
      <name val="Arial Narrow"/>
      <family val="2"/>
    </font>
    <font>
      <sz val="20"/>
      <color theme="1"/>
      <name val="Arial Narrow"/>
      <family val="2"/>
    </font>
    <font>
      <b/>
      <i/>
      <sz val="10"/>
      <name val="Arial Narrow"/>
      <family val="2"/>
    </font>
    <font>
      <b/>
      <i/>
      <sz val="10"/>
      <color theme="1"/>
      <name val="Arial Narrow"/>
      <family val="2"/>
    </font>
    <font>
      <b/>
      <sz val="20"/>
      <color theme="1"/>
      <name val="Arial Narrow"/>
      <family val="2"/>
    </font>
  </fonts>
  <fills count="17">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theme="3" tint="0.3999755851924192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4"/>
        <bgColor indexed="64"/>
      </patternFill>
    </fill>
    <fill>
      <patternFill patternType="solid">
        <fgColor rgb="FFFFC000"/>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5" tint="-0.249977111117893"/>
        <bgColor indexed="64"/>
      </patternFill>
    </fill>
    <fill>
      <patternFill patternType="solid">
        <fgColor theme="3" tint="0.59999389629810485"/>
        <bgColor indexed="64"/>
      </patternFill>
    </fill>
    <fill>
      <patternFill patternType="solid">
        <fgColor theme="4" tint="-0.249977111117893"/>
        <bgColor indexed="64"/>
      </patternFill>
    </fill>
    <fill>
      <patternFill patternType="solid">
        <fgColor rgb="FFFFCC00"/>
        <bgColor indexed="64"/>
      </patternFill>
    </fill>
    <fill>
      <patternFill patternType="solid">
        <fgColor rgb="FF83A343"/>
        <bgColor indexed="64"/>
      </patternFill>
    </fill>
  </fills>
  <borders count="9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auto="1"/>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s>
  <cellStyleXfs count="5">
    <xf numFmtId="0" fontId="0" fillId="0" borderId="0"/>
    <xf numFmtId="9" fontId="1" fillId="0" borderId="0" applyFont="0" applyFill="0" applyBorder="0" applyAlignment="0" applyProtection="0"/>
    <xf numFmtId="0" fontId="2" fillId="0" borderId="0"/>
    <xf numFmtId="0" fontId="8" fillId="0" borderId="0"/>
    <xf numFmtId="0" fontId="11" fillId="0" borderId="0"/>
  </cellStyleXfs>
  <cellXfs count="312">
    <xf numFmtId="0" fontId="0" fillId="0" borderId="0" xfId="0"/>
    <xf numFmtId="0" fontId="3" fillId="0" borderId="0" xfId="2" applyFont="1"/>
    <xf numFmtId="0" fontId="3" fillId="2" borderId="4" xfId="2" applyFont="1" applyFill="1" applyBorder="1"/>
    <xf numFmtId="0" fontId="3" fillId="2" borderId="0" xfId="2" applyFont="1" applyFill="1"/>
    <xf numFmtId="0" fontId="7" fillId="2" borderId="0" xfId="2" applyFont="1" applyFill="1" applyAlignment="1">
      <alignment horizontal="left" vertical="center" wrapText="1"/>
    </xf>
    <xf numFmtId="0" fontId="3" fillId="2" borderId="0" xfId="2" applyFont="1" applyFill="1" applyAlignment="1">
      <alignment horizontal="left" vertical="center" wrapText="1"/>
    </xf>
    <xf numFmtId="0" fontId="3" fillId="2" borderId="0" xfId="2" quotePrefix="1" applyFont="1" applyFill="1" applyAlignment="1">
      <alignment horizontal="left" vertical="center" wrapText="1"/>
    </xf>
    <xf numFmtId="0" fontId="3" fillId="2" borderId="5" xfId="2" applyFont="1" applyFill="1" applyBorder="1"/>
    <xf numFmtId="0" fontId="9" fillId="2" borderId="0" xfId="0" applyFont="1" applyFill="1" applyAlignment="1">
      <alignment horizontal="left" vertical="center" wrapText="1"/>
    </xf>
    <xf numFmtId="0" fontId="10" fillId="2" borderId="0" xfId="0" applyFont="1" applyFill="1" applyAlignment="1">
      <alignment horizontal="left" vertical="top" wrapText="1"/>
    </xf>
    <xf numFmtId="0" fontId="6" fillId="2" borderId="0" xfId="4" applyFont="1" applyFill="1" applyAlignment="1">
      <alignment vertical="center" wrapText="1"/>
    </xf>
    <xf numFmtId="0" fontId="10" fillId="2" borderId="0" xfId="4" applyFont="1" applyFill="1" applyAlignment="1">
      <alignment vertical="center" wrapText="1"/>
    </xf>
    <xf numFmtId="0" fontId="3" fillId="2" borderId="4" xfId="2" applyFont="1" applyFill="1" applyBorder="1" applyAlignment="1">
      <alignment vertical="top" wrapText="1"/>
    </xf>
    <xf numFmtId="0" fontId="3" fillId="2" borderId="0" xfId="2" applyFont="1" applyFill="1" applyAlignment="1">
      <alignment vertical="top" wrapText="1"/>
    </xf>
    <xf numFmtId="0" fontId="3" fillId="2" borderId="5" xfId="2" applyFont="1" applyFill="1" applyBorder="1" applyAlignment="1">
      <alignment vertical="top" wrapText="1"/>
    </xf>
    <xf numFmtId="0" fontId="3" fillId="2" borderId="4" xfId="2" applyFont="1" applyFill="1" applyBorder="1" applyAlignment="1">
      <alignment horizontal="left" vertical="top"/>
    </xf>
    <xf numFmtId="0" fontId="3" fillId="2" borderId="5" xfId="2" applyFont="1" applyFill="1" applyBorder="1" applyAlignment="1">
      <alignment horizontal="left" vertical="top"/>
    </xf>
    <xf numFmtId="0" fontId="9" fillId="2" borderId="0" xfId="3" applyFont="1" applyFill="1" applyAlignment="1">
      <alignment horizontal="left" vertical="top" wrapText="1" readingOrder="1"/>
    </xf>
    <xf numFmtId="0" fontId="3" fillId="2" borderId="34" xfId="2" applyFont="1" applyFill="1" applyBorder="1"/>
    <xf numFmtId="0" fontId="3" fillId="2" borderId="35" xfId="2" applyFont="1" applyFill="1" applyBorder="1"/>
    <xf numFmtId="0" fontId="3" fillId="2" borderId="36" xfId="2" applyFont="1" applyFill="1" applyBorder="1"/>
    <xf numFmtId="0" fontId="16" fillId="0" borderId="0" xfId="0" applyFont="1"/>
    <xf numFmtId="0" fontId="16" fillId="2" borderId="0" xfId="0" applyFont="1" applyFill="1"/>
    <xf numFmtId="0" fontId="16" fillId="2" borderId="0" xfId="0" applyFont="1" applyFill="1" applyAlignment="1">
      <alignment vertical="center"/>
    </xf>
    <xf numFmtId="0" fontId="17" fillId="2" borderId="0" xfId="0" applyFont="1" applyFill="1"/>
    <xf numFmtId="49" fontId="15" fillId="0" borderId="0" xfId="0" applyNumberFormat="1" applyFont="1" applyAlignment="1">
      <alignment horizontal="center" vertical="top"/>
    </xf>
    <xf numFmtId="0" fontId="17" fillId="0" borderId="0" xfId="0" applyFont="1" applyAlignment="1">
      <alignment vertical="top"/>
    </xf>
    <xf numFmtId="0" fontId="15" fillId="0" borderId="0" xfId="0" applyFont="1" applyAlignment="1">
      <alignment vertical="top"/>
    </xf>
    <xf numFmtId="49" fontId="18" fillId="8" borderId="37" xfId="0" applyNumberFormat="1" applyFont="1" applyFill="1" applyBorder="1" applyAlignment="1">
      <alignment horizontal="center" vertical="center" wrapText="1"/>
    </xf>
    <xf numFmtId="0" fontId="18" fillId="8" borderId="37" xfId="0" applyFont="1" applyFill="1" applyBorder="1" applyAlignment="1">
      <alignment horizontal="center" vertical="center" wrapText="1"/>
    </xf>
    <xf numFmtId="0" fontId="18" fillId="8" borderId="38" xfId="0" applyFont="1" applyFill="1" applyBorder="1" applyAlignment="1">
      <alignment horizontal="center" vertical="center" wrapText="1"/>
    </xf>
    <xf numFmtId="0" fontId="18" fillId="8" borderId="39" xfId="0" applyFont="1" applyFill="1" applyBorder="1" applyAlignment="1">
      <alignment horizontal="center" vertical="center" wrapText="1"/>
    </xf>
    <xf numFmtId="0" fontId="15" fillId="0" borderId="0" xfId="0" applyFont="1" applyAlignment="1" applyProtection="1">
      <alignment horizontal="center" vertical="top"/>
      <protection hidden="1"/>
    </xf>
    <xf numFmtId="0" fontId="20" fillId="0" borderId="42" xfId="0" applyFont="1" applyBorder="1" applyAlignment="1">
      <alignment horizontal="center" vertical="center" wrapText="1"/>
    </xf>
    <xf numFmtId="0" fontId="20" fillId="0" borderId="42" xfId="0" applyFont="1" applyBorder="1" applyAlignment="1">
      <alignment horizontal="left" vertical="center" wrapText="1"/>
    </xf>
    <xf numFmtId="0" fontId="21" fillId="0" borderId="42" xfId="0" applyFont="1" applyBorder="1" applyAlignment="1" applyProtection="1">
      <alignment horizontal="center" vertical="center" wrapText="1"/>
      <protection locked="0"/>
    </xf>
    <xf numFmtId="0" fontId="15" fillId="0" borderId="43" xfId="0" applyFont="1" applyBorder="1" applyAlignment="1" applyProtection="1">
      <alignment horizontal="left" vertical="center" wrapText="1"/>
      <protection locked="0"/>
    </xf>
    <xf numFmtId="0" fontId="22" fillId="0" borderId="43" xfId="0" applyFont="1" applyBorder="1" applyAlignment="1" applyProtection="1">
      <alignment horizontal="center" vertical="center" wrapText="1"/>
      <protection hidden="1"/>
    </xf>
    <xf numFmtId="0" fontId="17" fillId="0" borderId="0" xfId="0" applyFont="1" applyAlignment="1" applyProtection="1">
      <alignment horizontal="center" vertical="top"/>
      <protection hidden="1"/>
    </xf>
    <xf numFmtId="0" fontId="20" fillId="0" borderId="46" xfId="0" applyFont="1" applyBorder="1" applyAlignment="1">
      <alignment horizontal="center" vertical="center" wrapText="1"/>
    </xf>
    <xf numFmtId="0" fontId="23" fillId="0" borderId="46" xfId="0" applyFont="1" applyBorder="1" applyAlignment="1">
      <alignment horizontal="left" vertical="center" wrapText="1"/>
    </xf>
    <xf numFmtId="0" fontId="21" fillId="0" borderId="46" xfId="0" applyFont="1" applyBorder="1" applyAlignment="1" applyProtection="1">
      <alignment horizontal="center" vertical="center" wrapText="1"/>
      <protection locked="0"/>
    </xf>
    <xf numFmtId="0" fontId="16" fillId="0" borderId="47" xfId="0" applyFont="1" applyBorder="1" applyAlignment="1" applyProtection="1">
      <alignment horizontal="left" vertical="center" wrapText="1"/>
      <protection locked="0"/>
    </xf>
    <xf numFmtId="0" fontId="24" fillId="0" borderId="47" xfId="0" applyFont="1" applyBorder="1" applyAlignment="1" applyProtection="1">
      <alignment horizontal="center" vertical="center" wrapText="1"/>
      <protection hidden="1"/>
    </xf>
    <xf numFmtId="49" fontId="17" fillId="0" borderId="0" xfId="0" applyNumberFormat="1" applyFont="1" applyAlignment="1" applyProtection="1">
      <alignment horizontal="center" vertical="top"/>
      <protection hidden="1"/>
    </xf>
    <xf numFmtId="0" fontId="20" fillId="0" borderId="46" xfId="0" applyFont="1" applyBorder="1" applyAlignment="1">
      <alignment horizontal="left" vertical="center" wrapText="1"/>
    </xf>
    <xf numFmtId="0" fontId="15" fillId="0" borderId="47" xfId="0" applyFont="1" applyBorder="1" applyAlignment="1" applyProtection="1">
      <alignment horizontal="left" vertical="center" wrapText="1"/>
      <protection locked="0"/>
    </xf>
    <xf numFmtId="0" fontId="22" fillId="0" borderId="47" xfId="0" applyFont="1" applyBorder="1" applyAlignment="1" applyProtection="1">
      <alignment horizontal="center" vertical="center" wrapText="1"/>
      <protection hidden="1"/>
    </xf>
    <xf numFmtId="0" fontId="20" fillId="0" borderId="50" xfId="0" applyFont="1" applyBorder="1" applyAlignment="1">
      <alignment horizontal="center" vertical="center" wrapText="1"/>
    </xf>
    <xf numFmtId="0" fontId="20" fillId="0" borderId="50" xfId="0" applyFont="1" applyBorder="1" applyAlignment="1">
      <alignment horizontal="left" vertical="center" wrapText="1"/>
    </xf>
    <xf numFmtId="0" fontId="21" fillId="0" borderId="50" xfId="0" applyFont="1" applyBorder="1" applyAlignment="1" applyProtection="1">
      <alignment horizontal="center" vertical="center" wrapText="1"/>
      <protection locked="0"/>
    </xf>
    <xf numFmtId="0" fontId="15" fillId="0" borderId="51" xfId="0" applyFont="1" applyBorder="1" applyAlignment="1" applyProtection="1">
      <alignment horizontal="left" vertical="center" wrapText="1"/>
      <protection locked="0"/>
    </xf>
    <xf numFmtId="0" fontId="22" fillId="0" borderId="51" xfId="0" applyFont="1" applyBorder="1" applyAlignment="1" applyProtection="1">
      <alignment horizontal="center" vertical="center" wrapText="1"/>
      <protection hidden="1"/>
    </xf>
    <xf numFmtId="0" fontId="17" fillId="0" borderId="0" xfId="0" applyFont="1" applyAlignment="1" applyProtection="1">
      <alignment vertical="top"/>
      <protection hidden="1"/>
    </xf>
    <xf numFmtId="0" fontId="19" fillId="12" borderId="41" xfId="0" applyFont="1" applyFill="1" applyBorder="1" applyAlignment="1">
      <alignment horizontal="center" vertical="top" wrapText="1"/>
    </xf>
    <xf numFmtId="0" fontId="16" fillId="0" borderId="0" xfId="0" applyFont="1" applyAlignment="1">
      <alignment vertical="center"/>
    </xf>
    <xf numFmtId="0" fontId="17" fillId="0" borderId="0" xfId="0" applyFont="1"/>
    <xf numFmtId="49" fontId="14" fillId="2" borderId="0" xfId="4" applyNumberFormat="1" applyFont="1" applyFill="1" applyAlignment="1" applyProtection="1">
      <alignment vertical="center"/>
      <protection locked="0"/>
    </xf>
    <xf numFmtId="0" fontId="14" fillId="2" borderId="0" xfId="4" applyFont="1" applyFill="1" applyAlignment="1" applyProtection="1">
      <alignment vertical="center"/>
      <protection locked="0"/>
    </xf>
    <xf numFmtId="0" fontId="26" fillId="2" borderId="0" xfId="4" applyFont="1" applyFill="1" applyAlignment="1" applyProtection="1">
      <alignment vertical="center"/>
      <protection locked="0"/>
    </xf>
    <xf numFmtId="9" fontId="3" fillId="2" borderId="0" xfId="4" applyNumberFormat="1" applyFont="1" applyFill="1" applyAlignment="1" applyProtection="1">
      <alignment vertical="center"/>
      <protection locked="0"/>
    </xf>
    <xf numFmtId="9" fontId="26" fillId="2" borderId="0" xfId="1" applyFont="1" applyFill="1" applyAlignment="1" applyProtection="1">
      <alignment vertical="center"/>
      <protection locked="0"/>
    </xf>
    <xf numFmtId="9" fontId="26" fillId="2" borderId="0" xfId="4" applyNumberFormat="1" applyFont="1" applyFill="1" applyAlignment="1" applyProtection="1">
      <alignment vertical="center"/>
      <protection locked="0"/>
    </xf>
    <xf numFmtId="0" fontId="3" fillId="2" borderId="0" xfId="4" applyFont="1" applyFill="1" applyAlignment="1" applyProtection="1">
      <alignment vertical="center"/>
      <protection locked="0"/>
    </xf>
    <xf numFmtId="0" fontId="26" fillId="0" borderId="0" xfId="4" applyFont="1" applyAlignment="1" applyProtection="1">
      <alignment vertical="center"/>
      <protection locked="0"/>
    </xf>
    <xf numFmtId="0" fontId="27" fillId="4" borderId="63" xfId="4" applyFont="1" applyFill="1" applyBorder="1" applyAlignment="1">
      <alignment horizontal="center" vertical="center"/>
    </xf>
    <xf numFmtId="0" fontId="27" fillId="4" borderId="63" xfId="4" applyFont="1" applyFill="1" applyBorder="1" applyAlignment="1">
      <alignment horizontal="center" vertical="center" wrapText="1"/>
    </xf>
    <xf numFmtId="0" fontId="16" fillId="2" borderId="0" xfId="0" applyFont="1" applyFill="1" applyAlignment="1">
      <alignment horizontal="center"/>
    </xf>
    <xf numFmtId="0" fontId="28" fillId="4" borderId="46" xfId="0" applyFont="1" applyFill="1" applyBorder="1" applyAlignment="1">
      <alignment horizontal="center" vertical="center"/>
    </xf>
    <xf numFmtId="164" fontId="16" fillId="2" borderId="0" xfId="0" applyNumberFormat="1" applyFont="1" applyFill="1" applyAlignment="1">
      <alignment horizontal="center"/>
    </xf>
    <xf numFmtId="0" fontId="17" fillId="2" borderId="0" xfId="0" applyFont="1" applyFill="1" applyAlignment="1">
      <alignment vertical="center"/>
    </xf>
    <xf numFmtId="49" fontId="19" fillId="12" borderId="40" xfId="0" applyNumberFormat="1" applyFont="1" applyFill="1" applyBorder="1" applyAlignment="1">
      <alignment horizontal="center" vertical="center" wrapText="1"/>
    </xf>
    <xf numFmtId="49" fontId="19" fillId="12" borderId="41" xfId="0" applyNumberFormat="1" applyFont="1" applyFill="1" applyBorder="1" applyAlignment="1">
      <alignment horizontal="center" vertical="center" wrapText="1"/>
    </xf>
    <xf numFmtId="0" fontId="30" fillId="0" borderId="67" xfId="0" applyFont="1" applyBorder="1" applyAlignment="1" applyProtection="1">
      <alignment horizontal="center" vertical="center"/>
      <protection hidden="1"/>
    </xf>
    <xf numFmtId="0" fontId="15" fillId="0" borderId="42" xfId="0" applyFont="1" applyBorder="1" applyAlignment="1" applyProtection="1">
      <alignment horizontal="left" vertical="center" wrapText="1"/>
      <protection hidden="1"/>
    </xf>
    <xf numFmtId="0" fontId="16" fillId="0" borderId="42" xfId="0" applyFont="1" applyBorder="1" applyAlignment="1" applyProtection="1">
      <alignment horizontal="center" vertical="center"/>
      <protection hidden="1"/>
    </xf>
    <xf numFmtId="0" fontId="32" fillId="0" borderId="68" xfId="0" applyFont="1" applyBorder="1" applyAlignment="1" applyProtection="1">
      <alignment vertical="center" wrapText="1"/>
      <protection hidden="1"/>
    </xf>
    <xf numFmtId="9" fontId="16" fillId="0" borderId="69" xfId="0" applyNumberFormat="1" applyFont="1" applyBorder="1" applyAlignment="1" applyProtection="1">
      <alignment horizontal="center" vertical="center"/>
      <protection hidden="1"/>
    </xf>
    <xf numFmtId="0" fontId="15" fillId="0" borderId="46" xfId="0" applyFont="1" applyBorder="1" applyAlignment="1" applyProtection="1">
      <alignment horizontal="left" vertical="center" wrapText="1"/>
      <protection hidden="1"/>
    </xf>
    <xf numFmtId="0" fontId="16" fillId="0" borderId="46" xfId="0" applyFont="1" applyBorder="1" applyAlignment="1" applyProtection="1">
      <alignment horizontal="center" vertical="center"/>
      <protection hidden="1"/>
    </xf>
    <xf numFmtId="0" fontId="32" fillId="0" borderId="70" xfId="0" applyFont="1" applyBorder="1" applyAlignment="1" applyProtection="1">
      <alignment vertical="center" wrapText="1"/>
      <protection hidden="1"/>
    </xf>
    <xf numFmtId="9" fontId="16" fillId="0" borderId="71" xfId="0" applyNumberFormat="1" applyFont="1" applyBorder="1" applyAlignment="1" applyProtection="1">
      <alignment horizontal="center" vertical="center"/>
      <protection hidden="1"/>
    </xf>
    <xf numFmtId="0" fontId="15" fillId="0" borderId="50" xfId="0" applyFont="1" applyBorder="1" applyAlignment="1" applyProtection="1">
      <alignment horizontal="left" vertical="center" wrapText="1"/>
      <protection hidden="1"/>
    </xf>
    <xf numFmtId="0" fontId="16" fillId="0" borderId="50" xfId="0" applyFont="1" applyBorder="1" applyAlignment="1" applyProtection="1">
      <alignment horizontal="center" vertical="center"/>
      <protection hidden="1"/>
    </xf>
    <xf numFmtId="0" fontId="32" fillId="0" borderId="72" xfId="0" applyFont="1" applyBorder="1" applyAlignment="1" applyProtection="1">
      <alignment vertical="center" wrapText="1"/>
      <protection hidden="1"/>
    </xf>
    <xf numFmtId="9" fontId="16" fillId="0" borderId="73" xfId="0" applyNumberFormat="1" applyFont="1" applyBorder="1" applyAlignment="1" applyProtection="1">
      <alignment horizontal="center" vertical="center"/>
      <protection hidden="1"/>
    </xf>
    <xf numFmtId="0" fontId="15" fillId="0" borderId="37" xfId="0" applyFont="1" applyBorder="1" applyAlignment="1" applyProtection="1">
      <alignment horizontal="left" vertical="center" wrapText="1"/>
      <protection hidden="1"/>
    </xf>
    <xf numFmtId="0" fontId="16" fillId="0" borderId="37" xfId="0" applyFont="1" applyBorder="1" applyAlignment="1" applyProtection="1">
      <alignment horizontal="center" vertical="center"/>
      <protection hidden="1"/>
    </xf>
    <xf numFmtId="0" fontId="32" fillId="0" borderId="39" xfId="0" applyFont="1" applyBorder="1" applyAlignment="1" applyProtection="1">
      <alignment vertical="center" wrapText="1"/>
      <protection hidden="1"/>
    </xf>
    <xf numFmtId="9" fontId="16" fillId="0" borderId="76" xfId="0" applyNumberFormat="1" applyFont="1" applyBorder="1" applyAlignment="1" applyProtection="1">
      <alignment horizontal="center" vertical="center"/>
      <protection hidden="1"/>
    </xf>
    <xf numFmtId="0" fontId="15" fillId="0" borderId="52" xfId="0" applyFont="1" applyBorder="1" applyAlignment="1" applyProtection="1">
      <alignment horizontal="left" vertical="center" wrapText="1"/>
      <protection hidden="1"/>
    </xf>
    <xf numFmtId="0" fontId="16" fillId="0" borderId="52" xfId="0" applyFont="1" applyBorder="1" applyAlignment="1" applyProtection="1">
      <alignment horizontal="center" vertical="center"/>
      <protection hidden="1"/>
    </xf>
    <xf numFmtId="0" fontId="32" fillId="0" borderId="52" xfId="0" applyFont="1" applyBorder="1" applyAlignment="1" applyProtection="1">
      <alignment vertical="center" wrapText="1"/>
      <protection hidden="1"/>
    </xf>
    <xf numFmtId="9" fontId="16" fillId="0" borderId="52" xfId="0" applyNumberFormat="1" applyFont="1" applyBorder="1" applyAlignment="1" applyProtection="1">
      <alignment horizontal="center" vertical="center"/>
      <protection hidden="1"/>
    </xf>
    <xf numFmtId="0" fontId="32" fillId="0" borderId="46" xfId="0" applyFont="1" applyBorder="1" applyAlignment="1" applyProtection="1">
      <alignment vertical="center" wrapText="1"/>
      <protection hidden="1"/>
    </xf>
    <xf numFmtId="9" fontId="16" fillId="0" borderId="46" xfId="0" applyNumberFormat="1" applyFont="1" applyBorder="1" applyAlignment="1" applyProtection="1">
      <alignment horizontal="center" vertical="center"/>
      <protection hidden="1"/>
    </xf>
    <xf numFmtId="0" fontId="32" fillId="0" borderId="37" xfId="0" applyFont="1" applyBorder="1" applyAlignment="1" applyProtection="1">
      <alignment vertical="center" wrapText="1"/>
      <protection hidden="1"/>
    </xf>
    <xf numFmtId="9" fontId="16" fillId="0" borderId="37" xfId="0" applyNumberFormat="1" applyFont="1" applyBorder="1" applyAlignment="1" applyProtection="1">
      <alignment horizontal="center" vertical="center"/>
      <protection hidden="1"/>
    </xf>
    <xf numFmtId="0" fontId="16" fillId="2" borderId="78" xfId="0" applyFont="1" applyFill="1" applyBorder="1"/>
    <xf numFmtId="0" fontId="16" fillId="2" borderId="79" xfId="0" applyFont="1" applyFill="1" applyBorder="1"/>
    <xf numFmtId="0" fontId="16" fillId="2" borderId="80" xfId="0" applyFont="1" applyFill="1" applyBorder="1"/>
    <xf numFmtId="0" fontId="16" fillId="2" borderId="81" xfId="0" applyFont="1" applyFill="1" applyBorder="1"/>
    <xf numFmtId="0" fontId="16" fillId="2" borderId="82" xfId="0" applyFont="1" applyFill="1" applyBorder="1"/>
    <xf numFmtId="9" fontId="35" fillId="4" borderId="84" xfId="0" applyNumberFormat="1" applyFont="1" applyFill="1" applyBorder="1" applyAlignment="1" applyProtection="1">
      <alignment horizontal="center" vertical="center"/>
      <protection hidden="1"/>
    </xf>
    <xf numFmtId="0" fontId="36" fillId="2" borderId="0" xfId="0" applyFont="1" applyFill="1" applyAlignment="1">
      <alignment horizontal="center" vertical="center"/>
    </xf>
    <xf numFmtId="0" fontId="37" fillId="2" borderId="0" xfId="0" applyFont="1" applyFill="1"/>
    <xf numFmtId="0" fontId="38" fillId="2" borderId="0" xfId="0" applyFont="1" applyFill="1" applyAlignment="1">
      <alignment horizontal="center" vertical="center"/>
    </xf>
    <xf numFmtId="0" fontId="39" fillId="2" borderId="88" xfId="0" applyFont="1" applyFill="1" applyBorder="1" applyAlignment="1">
      <alignment horizontal="center" vertical="center"/>
    </xf>
    <xf numFmtId="0" fontId="39" fillId="2" borderId="0" xfId="0" applyFont="1" applyFill="1" applyAlignment="1">
      <alignment horizontal="center" vertical="center"/>
    </xf>
    <xf numFmtId="0" fontId="30" fillId="2" borderId="0" xfId="0" applyFont="1" applyFill="1"/>
    <xf numFmtId="0" fontId="40" fillId="2" borderId="0" xfId="0" applyFont="1" applyFill="1" applyAlignment="1">
      <alignment wrapText="1"/>
    </xf>
    <xf numFmtId="0" fontId="25" fillId="14" borderId="89" xfId="0" applyFont="1" applyFill="1" applyBorder="1" applyAlignment="1">
      <alignment horizontal="center" vertical="center" wrapText="1"/>
    </xf>
    <xf numFmtId="0" fontId="35" fillId="0" borderId="0" xfId="0" applyFont="1" applyAlignment="1">
      <alignment horizontal="center" vertical="center" wrapText="1"/>
    </xf>
    <xf numFmtId="0" fontId="42" fillId="2" borderId="0" xfId="0" applyFont="1" applyFill="1" applyAlignment="1">
      <alignment horizontal="center" vertical="center" wrapText="1"/>
    </xf>
    <xf numFmtId="0" fontId="13" fillId="2" borderId="0" xfId="0" applyFont="1" applyFill="1" applyAlignment="1">
      <alignment wrapText="1"/>
    </xf>
    <xf numFmtId="0" fontId="23" fillId="0" borderId="0" xfId="0" applyFont="1" applyAlignment="1">
      <alignment horizontal="center" wrapText="1"/>
    </xf>
    <xf numFmtId="0" fontId="38" fillId="15" borderId="46" xfId="0" applyFont="1" applyFill="1" applyBorder="1" applyAlignment="1">
      <alignment horizontal="center" vertical="center" wrapText="1"/>
    </xf>
    <xf numFmtId="0" fontId="42" fillId="0" borderId="0" xfId="0" applyFont="1" applyAlignment="1">
      <alignment vertical="center"/>
    </xf>
    <xf numFmtId="0" fontId="35" fillId="0" borderId="46" xfId="0" applyFont="1" applyBorder="1" applyAlignment="1" applyProtection="1">
      <alignment horizontal="center" vertical="center"/>
      <protection hidden="1"/>
    </xf>
    <xf numFmtId="9" fontId="39" fillId="0" borderId="0" xfId="0" applyNumberFormat="1" applyFont="1" applyAlignment="1">
      <alignment vertical="center"/>
    </xf>
    <xf numFmtId="9" fontId="43" fillId="5" borderId="46" xfId="0" applyNumberFormat="1" applyFont="1" applyFill="1" applyBorder="1" applyAlignment="1" applyProtection="1">
      <alignment horizontal="center" vertical="center"/>
      <protection hidden="1"/>
    </xf>
    <xf numFmtId="0" fontId="42" fillId="2" borderId="0" xfId="0" applyFont="1" applyFill="1" applyAlignment="1">
      <alignment horizontal="left" vertical="center"/>
    </xf>
    <xf numFmtId="9" fontId="42" fillId="2" borderId="0" xfId="0" applyNumberFormat="1" applyFont="1" applyFill="1" applyAlignment="1">
      <alignment horizontal="center" vertical="center"/>
    </xf>
    <xf numFmtId="0" fontId="39" fillId="2" borderId="82" xfId="0" applyFont="1" applyFill="1" applyBorder="1" applyAlignment="1">
      <alignment vertical="center"/>
    </xf>
    <xf numFmtId="0" fontId="39" fillId="2" borderId="0" xfId="0" applyFont="1" applyFill="1" applyAlignment="1">
      <alignment vertical="center"/>
    </xf>
    <xf numFmtId="0" fontId="45" fillId="0" borderId="0" xfId="0" applyFont="1" applyAlignment="1">
      <alignment horizontal="center" wrapText="1"/>
    </xf>
    <xf numFmtId="0" fontId="46" fillId="0" borderId="0" xfId="0" applyFont="1" applyAlignment="1">
      <alignment horizontal="center"/>
    </xf>
    <xf numFmtId="0" fontId="16" fillId="0" borderId="46" xfId="0" applyFont="1" applyBorder="1"/>
    <xf numFmtId="0" fontId="17" fillId="2" borderId="0" xfId="0" applyFont="1" applyFill="1" applyAlignment="1">
      <alignment horizontal="left"/>
    </xf>
    <xf numFmtId="0" fontId="38" fillId="16" borderId="46" xfId="0" applyFont="1" applyFill="1" applyBorder="1" applyAlignment="1">
      <alignment horizontal="center" vertical="center" wrapText="1"/>
    </xf>
    <xf numFmtId="0" fontId="38" fillId="4" borderId="46" xfId="0" applyFont="1" applyFill="1" applyBorder="1" applyAlignment="1">
      <alignment horizontal="center" vertical="center" wrapText="1"/>
    </xf>
    <xf numFmtId="0" fontId="38" fillId="11" borderId="46" xfId="0" applyFont="1" applyFill="1" applyBorder="1" applyAlignment="1">
      <alignment horizontal="center" vertical="center" wrapText="1"/>
    </xf>
    <xf numFmtId="0" fontId="38" fillId="12" borderId="46" xfId="0" applyFont="1" applyFill="1" applyBorder="1" applyAlignment="1">
      <alignment horizontal="center" vertical="center" wrapText="1"/>
    </xf>
    <xf numFmtId="0" fontId="35" fillId="0" borderId="46" xfId="0" applyFont="1" applyBorder="1" applyAlignment="1">
      <alignment horizontal="center" vertical="center"/>
    </xf>
    <xf numFmtId="0" fontId="42" fillId="2" borderId="0" xfId="0" applyFont="1" applyFill="1" applyAlignment="1">
      <alignment vertical="center"/>
    </xf>
    <xf numFmtId="0" fontId="39" fillId="2" borderId="0" xfId="0" applyFont="1" applyFill="1" applyAlignment="1">
      <alignment horizontal="left" vertical="center"/>
    </xf>
    <xf numFmtId="0" fontId="47" fillId="2" borderId="0" xfId="0" applyFont="1" applyFill="1" applyAlignment="1">
      <alignment vertical="center"/>
    </xf>
    <xf numFmtId="0" fontId="48" fillId="2" borderId="0" xfId="0" applyFont="1" applyFill="1"/>
    <xf numFmtId="0" fontId="16" fillId="2" borderId="90" xfId="0" applyFont="1" applyFill="1" applyBorder="1"/>
    <xf numFmtId="0" fontId="16" fillId="2" borderId="91" xfId="0" applyFont="1" applyFill="1" applyBorder="1"/>
    <xf numFmtId="0" fontId="16" fillId="2" borderId="92" xfId="0" applyFont="1" applyFill="1" applyBorder="1"/>
    <xf numFmtId="9" fontId="16" fillId="2" borderId="0" xfId="0" applyNumberFormat="1" applyFont="1" applyFill="1"/>
    <xf numFmtId="0" fontId="16" fillId="2" borderId="4" xfId="0" applyFont="1" applyFill="1" applyBorder="1"/>
    <xf numFmtId="9" fontId="17" fillId="2" borderId="4" xfId="0" applyNumberFormat="1" applyFont="1" applyFill="1" applyBorder="1"/>
    <xf numFmtId="9" fontId="17" fillId="2" borderId="0" xfId="0" applyNumberFormat="1" applyFont="1" applyFill="1"/>
    <xf numFmtId="0" fontId="32" fillId="5" borderId="70" xfId="0" applyFont="1" applyFill="1" applyBorder="1" applyAlignment="1" applyProtection="1">
      <alignment vertical="center" wrapText="1"/>
      <protection hidden="1"/>
    </xf>
    <xf numFmtId="49" fontId="49" fillId="2" borderId="42" xfId="0" applyNumberFormat="1" applyFont="1" applyFill="1" applyBorder="1" applyAlignment="1" applyProtection="1">
      <alignment horizontal="center" vertical="center" wrapText="1"/>
      <protection locked="0"/>
    </xf>
    <xf numFmtId="49" fontId="49" fillId="2" borderId="46" xfId="0" applyNumberFormat="1" applyFont="1" applyFill="1" applyBorder="1" applyAlignment="1" applyProtection="1">
      <alignment horizontal="center" vertical="center" wrapText="1"/>
      <protection locked="0"/>
    </xf>
    <xf numFmtId="49" fontId="49" fillId="2" borderId="50" xfId="0" applyNumberFormat="1" applyFont="1" applyFill="1" applyBorder="1" applyAlignment="1" applyProtection="1">
      <alignment horizontal="center" vertical="center" wrapText="1"/>
      <protection locked="0"/>
    </xf>
    <xf numFmtId="0" fontId="4" fillId="0" borderId="1" xfId="2" applyFont="1" applyBorder="1" applyAlignment="1">
      <alignment horizontal="center" vertical="center" wrapText="1"/>
    </xf>
    <xf numFmtId="0" fontId="4" fillId="0" borderId="2" xfId="2" applyFont="1" applyBorder="1" applyAlignment="1">
      <alignment horizontal="center" vertical="center" wrapText="1"/>
    </xf>
    <xf numFmtId="0" fontId="4" fillId="0" borderId="3" xfId="2" applyFont="1" applyBorder="1" applyAlignment="1">
      <alignment horizontal="center" vertical="center" wrapText="1"/>
    </xf>
    <xf numFmtId="0" fontId="3" fillId="0" borderId="4" xfId="2" quotePrefix="1" applyFont="1" applyBorder="1" applyAlignment="1">
      <alignment horizontal="left" vertical="center" wrapText="1"/>
    </xf>
    <xf numFmtId="0" fontId="3" fillId="0" borderId="0" xfId="2" quotePrefix="1" applyFont="1" applyAlignment="1">
      <alignment horizontal="left" vertical="center" wrapText="1"/>
    </xf>
    <xf numFmtId="0" fontId="3" fillId="0" borderId="5" xfId="2" quotePrefix="1" applyFont="1" applyBorder="1" applyAlignment="1">
      <alignment horizontal="left" vertical="center" wrapText="1"/>
    </xf>
    <xf numFmtId="0" fontId="5" fillId="2" borderId="4" xfId="2" quotePrefix="1" applyFont="1" applyFill="1" applyBorder="1" applyAlignment="1">
      <alignment horizontal="left" vertical="top" wrapText="1"/>
    </xf>
    <xf numFmtId="0" fontId="6" fillId="2" borderId="0" xfId="2" quotePrefix="1" applyFont="1" applyFill="1" applyAlignment="1">
      <alignment horizontal="left" vertical="top" wrapText="1"/>
    </xf>
    <xf numFmtId="0" fontId="6" fillId="2" borderId="5" xfId="2" quotePrefix="1" applyFont="1" applyFill="1" applyBorder="1" applyAlignment="1">
      <alignment horizontal="left" vertical="top" wrapText="1"/>
    </xf>
    <xf numFmtId="0" fontId="3" fillId="2" borderId="4" xfId="2" quotePrefix="1" applyFont="1" applyFill="1" applyBorder="1" applyAlignment="1">
      <alignment horizontal="left" vertical="top" wrapText="1"/>
    </xf>
    <xf numFmtId="0" fontId="3" fillId="2" borderId="0" xfId="2" quotePrefix="1" applyFont="1" applyFill="1" applyAlignment="1">
      <alignment horizontal="left" vertical="top" wrapText="1"/>
    </xf>
    <xf numFmtId="0" fontId="3" fillId="2" borderId="5" xfId="2" quotePrefix="1" applyFont="1" applyFill="1" applyBorder="1" applyAlignment="1">
      <alignment horizontal="left" vertical="top" wrapText="1"/>
    </xf>
    <xf numFmtId="0" fontId="9" fillId="3" borderId="6" xfId="3" applyFont="1" applyFill="1" applyBorder="1" applyAlignment="1">
      <alignment horizontal="center" vertical="center" wrapText="1"/>
    </xf>
    <xf numFmtId="0" fontId="9" fillId="3" borderId="7" xfId="3" applyFont="1" applyFill="1" applyBorder="1" applyAlignment="1">
      <alignment horizontal="center" vertical="center" wrapText="1"/>
    </xf>
    <xf numFmtId="0" fontId="9" fillId="3" borderId="8" xfId="2" applyFont="1" applyFill="1" applyBorder="1" applyAlignment="1">
      <alignment horizontal="center" vertical="center"/>
    </xf>
    <xf numFmtId="0" fontId="9" fillId="3" borderId="9" xfId="2" applyFont="1" applyFill="1" applyBorder="1" applyAlignment="1">
      <alignment horizontal="center" vertical="center"/>
    </xf>
    <xf numFmtId="0" fontId="6" fillId="5" borderId="23" xfId="4" applyFont="1" applyFill="1" applyBorder="1" applyAlignment="1">
      <alignment horizontal="center" vertical="center"/>
    </xf>
    <xf numFmtId="0" fontId="6" fillId="5" borderId="24" xfId="4" applyFont="1" applyFill="1" applyBorder="1" applyAlignment="1">
      <alignment horizontal="center" vertical="center"/>
    </xf>
    <xf numFmtId="0" fontId="3" fillId="0" borderId="24" xfId="4" applyFont="1" applyBorder="1" applyAlignment="1">
      <alignment horizontal="justify" vertical="center" wrapText="1"/>
    </xf>
    <xf numFmtId="0" fontId="3" fillId="0" borderId="25" xfId="4" applyFont="1" applyBorder="1" applyAlignment="1">
      <alignment horizontal="justify" vertical="center" wrapText="1"/>
    </xf>
    <xf numFmtId="0" fontId="9" fillId="2" borderId="10" xfId="3" applyFont="1" applyFill="1" applyBorder="1" applyAlignment="1">
      <alignment horizontal="left" vertical="center" wrapText="1" readingOrder="1"/>
    </xf>
    <xf numFmtId="0" fontId="9" fillId="2" borderId="11" xfId="3" applyFont="1" applyFill="1" applyBorder="1" applyAlignment="1">
      <alignment horizontal="left" vertical="center" wrapText="1" readingOrder="1"/>
    </xf>
    <xf numFmtId="0" fontId="10" fillId="0" borderId="12" xfId="2" applyFont="1" applyBorder="1" applyAlignment="1">
      <alignment horizontal="left" vertical="center" wrapText="1"/>
    </xf>
    <xf numFmtId="0" fontId="10" fillId="0" borderId="13" xfId="2" applyFont="1" applyBorder="1" applyAlignment="1">
      <alignment horizontal="left" vertical="center" wrapText="1"/>
    </xf>
    <xf numFmtId="0" fontId="9" fillId="2" borderId="1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10" fillId="0" borderId="16" xfId="2" applyFont="1" applyBorder="1" applyAlignment="1">
      <alignment horizontal="left" vertical="center" wrapText="1"/>
    </xf>
    <xf numFmtId="0" fontId="10" fillId="0" borderId="17" xfId="2" applyFont="1" applyBorder="1" applyAlignment="1">
      <alignment horizontal="left" vertical="center" wrapText="1"/>
    </xf>
    <xf numFmtId="0" fontId="10" fillId="0" borderId="16" xfId="2" applyFont="1" applyBorder="1" applyAlignment="1">
      <alignment horizontal="left" vertical="top" wrapText="1"/>
    </xf>
    <xf numFmtId="0" fontId="10" fillId="0" borderId="17" xfId="2" applyFont="1" applyBorder="1" applyAlignment="1">
      <alignment horizontal="left" vertical="top" wrapText="1"/>
    </xf>
    <xf numFmtId="0" fontId="9" fillId="2" borderId="18" xfId="0" applyFont="1" applyFill="1" applyBorder="1" applyAlignment="1">
      <alignment horizontal="left" vertical="center" wrapText="1"/>
    </xf>
    <xf numFmtId="0" fontId="9" fillId="2" borderId="19" xfId="0" applyFont="1" applyFill="1" applyBorder="1" applyAlignment="1">
      <alignment horizontal="left" vertical="center" wrapText="1"/>
    </xf>
    <xf numFmtId="0" fontId="3" fillId="2" borderId="4" xfId="2" applyFont="1" applyFill="1" applyBorder="1" applyAlignment="1">
      <alignment horizontal="left" vertical="top" wrapText="1"/>
    </xf>
    <xf numFmtId="0" fontId="3" fillId="2" borderId="0" xfId="2" applyFont="1" applyFill="1" applyAlignment="1">
      <alignment horizontal="left" vertical="top" wrapText="1"/>
    </xf>
    <xf numFmtId="0" fontId="3" fillId="2" borderId="5" xfId="2" applyFont="1" applyFill="1" applyBorder="1" applyAlignment="1">
      <alignment horizontal="left" vertical="top" wrapText="1"/>
    </xf>
    <xf numFmtId="0" fontId="12" fillId="4" borderId="20" xfId="4" applyFont="1" applyFill="1" applyBorder="1" applyAlignment="1">
      <alignment horizontal="center" vertical="center" wrapText="1"/>
    </xf>
    <xf numFmtId="0" fontId="12" fillId="4" borderId="21" xfId="4" applyFont="1" applyFill="1" applyBorder="1" applyAlignment="1">
      <alignment horizontal="center" vertical="center" wrapText="1"/>
    </xf>
    <xf numFmtId="0" fontId="12" fillId="4" borderId="22" xfId="4" applyFont="1" applyFill="1" applyBorder="1" applyAlignment="1">
      <alignment horizontal="center" vertical="center" wrapText="1"/>
    </xf>
    <xf numFmtId="0" fontId="3" fillId="2" borderId="0" xfId="2" applyFont="1" applyFill="1"/>
    <xf numFmtId="0" fontId="6" fillId="6" borderId="26" xfId="4" applyFont="1" applyFill="1" applyBorder="1" applyAlignment="1">
      <alignment horizontal="center" vertical="center"/>
    </xf>
    <xf numFmtId="0" fontId="6" fillId="6" borderId="27" xfId="4" applyFont="1" applyFill="1" applyBorder="1" applyAlignment="1">
      <alignment horizontal="center" vertical="center"/>
    </xf>
    <xf numFmtId="0" fontId="3" fillId="0" borderId="28" xfId="4" applyFont="1" applyBorder="1" applyAlignment="1">
      <alignment horizontal="justify" vertical="center" wrapText="1"/>
    </xf>
    <xf numFmtId="0" fontId="3" fillId="0" borderId="29" xfId="4" applyFont="1" applyBorder="1" applyAlignment="1">
      <alignment horizontal="justify" vertical="center" wrapText="1"/>
    </xf>
    <xf numFmtId="0" fontId="6" fillId="7" borderId="30" xfId="4" applyFont="1" applyFill="1" applyBorder="1" applyAlignment="1">
      <alignment horizontal="center" vertical="center" wrapText="1"/>
    </xf>
    <xf numFmtId="0" fontId="6" fillId="7" borderId="31" xfId="4" applyFont="1" applyFill="1" applyBorder="1" applyAlignment="1">
      <alignment horizontal="center" vertical="center"/>
    </xf>
    <xf numFmtId="0" fontId="3" fillId="0" borderId="31" xfId="4" applyFont="1" applyBorder="1" applyAlignment="1">
      <alignment horizontal="justify" vertical="center" wrapText="1"/>
    </xf>
    <xf numFmtId="0" fontId="3" fillId="0" borderId="32" xfId="4" applyFont="1" applyBorder="1" applyAlignment="1">
      <alignment horizontal="justify" vertical="center" wrapText="1"/>
    </xf>
    <xf numFmtId="0" fontId="13" fillId="2" borderId="33" xfId="4" applyFont="1" applyFill="1" applyBorder="1" applyAlignment="1">
      <alignment horizontal="center" vertical="center" wrapText="1"/>
    </xf>
    <xf numFmtId="0" fontId="14" fillId="2" borderId="33" xfId="4" applyFont="1" applyFill="1" applyBorder="1" applyAlignment="1">
      <alignment horizontal="center" vertical="center" wrapText="1"/>
    </xf>
    <xf numFmtId="49" fontId="18" fillId="8" borderId="0" xfId="0" applyNumberFormat="1" applyFont="1" applyFill="1" applyAlignment="1">
      <alignment horizontal="center" vertical="center"/>
    </xf>
    <xf numFmtId="49" fontId="17" fillId="9" borderId="40" xfId="0" applyNumberFormat="1" applyFont="1" applyFill="1" applyBorder="1" applyAlignment="1">
      <alignment horizontal="center" vertical="center" wrapText="1"/>
    </xf>
    <xf numFmtId="49" fontId="17" fillId="9" borderId="44" xfId="0" applyNumberFormat="1" applyFont="1" applyFill="1" applyBorder="1" applyAlignment="1">
      <alignment horizontal="center" vertical="center" wrapText="1"/>
    </xf>
    <xf numFmtId="49" fontId="17" fillId="9" borderId="48" xfId="0" applyNumberFormat="1" applyFont="1" applyFill="1" applyBorder="1" applyAlignment="1">
      <alignment horizontal="center" vertical="center" wrapText="1"/>
    </xf>
    <xf numFmtId="49" fontId="19" fillId="9" borderId="41" xfId="0" applyNumberFormat="1" applyFont="1" applyFill="1" applyBorder="1" applyAlignment="1">
      <alignment horizontal="center" vertical="center" wrapText="1"/>
    </xf>
    <xf numFmtId="49" fontId="19" fillId="9" borderId="45" xfId="0" applyNumberFormat="1" applyFont="1" applyFill="1" applyBorder="1" applyAlignment="1">
      <alignment horizontal="center" vertical="center" wrapText="1"/>
    </xf>
    <xf numFmtId="49" fontId="19" fillId="9" borderId="49" xfId="0" applyNumberFormat="1" applyFont="1" applyFill="1" applyBorder="1" applyAlignment="1">
      <alignment horizontal="center" vertical="center" wrapText="1"/>
    </xf>
    <xf numFmtId="0" fontId="19" fillId="9" borderId="41" xfId="0" applyFont="1" applyFill="1" applyBorder="1" applyAlignment="1">
      <alignment horizontal="center" vertical="center" wrapText="1"/>
    </xf>
    <xf numFmtId="0" fontId="19" fillId="9" borderId="45" xfId="0" applyFont="1" applyFill="1" applyBorder="1" applyAlignment="1">
      <alignment horizontal="center" vertical="center" wrapText="1"/>
    </xf>
    <xf numFmtId="0" fontId="19" fillId="9" borderId="49" xfId="0" applyFont="1" applyFill="1" applyBorder="1" applyAlignment="1">
      <alignment horizontal="center" vertical="center" wrapText="1"/>
    </xf>
    <xf numFmtId="49" fontId="17" fillId="10" borderId="40" xfId="0" applyNumberFormat="1" applyFont="1" applyFill="1" applyBorder="1" applyAlignment="1">
      <alignment horizontal="center" vertical="center" wrapText="1"/>
    </xf>
    <xf numFmtId="49" fontId="17" fillId="10" borderId="44" xfId="0" applyNumberFormat="1" applyFont="1" applyFill="1" applyBorder="1" applyAlignment="1">
      <alignment horizontal="center" vertical="center" wrapText="1"/>
    </xf>
    <xf numFmtId="49" fontId="17" fillId="10" borderId="48" xfId="0" applyNumberFormat="1" applyFont="1" applyFill="1" applyBorder="1" applyAlignment="1">
      <alignment horizontal="center" vertical="center" wrapText="1"/>
    </xf>
    <xf numFmtId="49" fontId="19" fillId="10" borderId="41" xfId="0" applyNumberFormat="1" applyFont="1" applyFill="1" applyBorder="1" applyAlignment="1">
      <alignment horizontal="center" vertical="center" wrapText="1"/>
    </xf>
    <xf numFmtId="49" fontId="19" fillId="10" borderId="45" xfId="0" applyNumberFormat="1" applyFont="1" applyFill="1" applyBorder="1" applyAlignment="1">
      <alignment horizontal="center" vertical="center" wrapText="1"/>
    </xf>
    <xf numFmtId="49" fontId="19" fillId="10" borderId="49" xfId="0" applyNumberFormat="1" applyFont="1" applyFill="1" applyBorder="1" applyAlignment="1">
      <alignment horizontal="center" vertical="center" wrapText="1"/>
    </xf>
    <xf numFmtId="0" fontId="19" fillId="10" borderId="41" xfId="0" applyFont="1" applyFill="1" applyBorder="1" applyAlignment="1">
      <alignment horizontal="center" vertical="center" wrapText="1"/>
    </xf>
    <xf numFmtId="0" fontId="19" fillId="10" borderId="45" xfId="0" applyFont="1" applyFill="1" applyBorder="1" applyAlignment="1">
      <alignment horizontal="center" vertical="center" wrapText="1"/>
    </xf>
    <xf numFmtId="0" fontId="19" fillId="10" borderId="49" xfId="0" applyFont="1" applyFill="1" applyBorder="1" applyAlignment="1">
      <alignment horizontal="center" vertical="center" wrapText="1"/>
    </xf>
    <xf numFmtId="49" fontId="19" fillId="10" borderId="46" xfId="0" applyNumberFormat="1" applyFont="1" applyFill="1" applyBorder="1" applyAlignment="1">
      <alignment horizontal="center" vertical="center" wrapText="1"/>
    </xf>
    <xf numFmtId="0" fontId="19" fillId="10" borderId="46" xfId="0" applyFont="1" applyFill="1" applyBorder="1" applyAlignment="1">
      <alignment horizontal="center" vertical="center" wrapText="1"/>
    </xf>
    <xf numFmtId="49" fontId="19" fillId="10" borderId="44" xfId="0" applyNumberFormat="1" applyFont="1" applyFill="1" applyBorder="1" applyAlignment="1">
      <alignment horizontal="center" vertical="center" wrapText="1"/>
    </xf>
    <xf numFmtId="49" fontId="19" fillId="4" borderId="40" xfId="0" applyNumberFormat="1" applyFont="1" applyFill="1" applyBorder="1" applyAlignment="1">
      <alignment horizontal="center" vertical="center" wrapText="1"/>
    </xf>
    <xf numFmtId="49" fontId="19" fillId="4" borderId="44" xfId="0" applyNumberFormat="1" applyFont="1" applyFill="1" applyBorder="1" applyAlignment="1">
      <alignment horizontal="center" vertical="center" wrapText="1"/>
    </xf>
    <xf numFmtId="49" fontId="19" fillId="4" borderId="48" xfId="0" applyNumberFormat="1" applyFont="1" applyFill="1" applyBorder="1" applyAlignment="1">
      <alignment horizontal="center" vertical="center" wrapText="1"/>
    </xf>
    <xf numFmtId="49" fontId="19" fillId="4" borderId="41" xfId="0" applyNumberFormat="1" applyFont="1" applyFill="1" applyBorder="1" applyAlignment="1">
      <alignment horizontal="center" vertical="center" wrapText="1"/>
    </xf>
    <xf numFmtId="49" fontId="19" fillId="4" borderId="45" xfId="0" applyNumberFormat="1" applyFont="1" applyFill="1" applyBorder="1" applyAlignment="1">
      <alignment horizontal="center" vertical="center" wrapText="1"/>
    </xf>
    <xf numFmtId="49" fontId="19" fillId="4" borderId="49" xfId="0" applyNumberFormat="1" applyFont="1" applyFill="1" applyBorder="1" applyAlignment="1">
      <alignment horizontal="center" vertical="center" wrapText="1"/>
    </xf>
    <xf numFmtId="0" fontId="19" fillId="4" borderId="41" xfId="0" applyFont="1" applyFill="1" applyBorder="1" applyAlignment="1">
      <alignment horizontal="center" vertical="center" wrapText="1"/>
    </xf>
    <xf numFmtId="0" fontId="19" fillId="4" borderId="45" xfId="0" applyFont="1" applyFill="1" applyBorder="1" applyAlignment="1">
      <alignment horizontal="center" vertical="center" wrapText="1"/>
    </xf>
    <xf numFmtId="0" fontId="19" fillId="4" borderId="49" xfId="0" applyFont="1" applyFill="1" applyBorder="1" applyAlignment="1">
      <alignment horizontal="center" vertical="center" wrapText="1"/>
    </xf>
    <xf numFmtId="49" fontId="19" fillId="11" borderId="40" xfId="0" applyNumberFormat="1" applyFont="1" applyFill="1" applyBorder="1" applyAlignment="1">
      <alignment horizontal="center" vertical="center" wrapText="1"/>
    </xf>
    <xf numFmtId="49" fontId="19" fillId="11" borderId="44" xfId="0" applyNumberFormat="1" applyFont="1" applyFill="1" applyBorder="1" applyAlignment="1">
      <alignment horizontal="center" vertical="center" wrapText="1"/>
    </xf>
    <xf numFmtId="49" fontId="19" fillId="11" borderId="48" xfId="0" applyNumberFormat="1" applyFont="1" applyFill="1" applyBorder="1" applyAlignment="1">
      <alignment horizontal="center" vertical="center" wrapText="1"/>
    </xf>
    <xf numFmtId="49" fontId="19" fillId="11" borderId="41" xfId="0" applyNumberFormat="1" applyFont="1" applyFill="1" applyBorder="1" applyAlignment="1">
      <alignment horizontal="center" vertical="center" wrapText="1"/>
    </xf>
    <xf numFmtId="49" fontId="19" fillId="11" borderId="45" xfId="0" applyNumberFormat="1" applyFont="1" applyFill="1" applyBorder="1" applyAlignment="1">
      <alignment horizontal="center" vertical="center" wrapText="1"/>
    </xf>
    <xf numFmtId="49" fontId="19" fillId="11" borderId="49" xfId="0" applyNumberFormat="1" applyFont="1" applyFill="1" applyBorder="1" applyAlignment="1">
      <alignment horizontal="center" vertical="center" wrapText="1"/>
    </xf>
    <xf numFmtId="0" fontId="19" fillId="11" borderId="41" xfId="0" applyFont="1" applyFill="1" applyBorder="1" applyAlignment="1">
      <alignment horizontal="center" vertical="center" wrapText="1"/>
    </xf>
    <xf numFmtId="0" fontId="19" fillId="11" borderId="45" xfId="0" applyFont="1" applyFill="1" applyBorder="1" applyAlignment="1">
      <alignment horizontal="center" vertical="center" wrapText="1"/>
    </xf>
    <xf numFmtId="0" fontId="19" fillId="11" borderId="49" xfId="0" applyFont="1" applyFill="1" applyBorder="1" applyAlignment="1">
      <alignment horizontal="center" vertical="center" wrapText="1"/>
    </xf>
    <xf numFmtId="49" fontId="19" fillId="12" borderId="40" xfId="0" applyNumberFormat="1" applyFont="1" applyFill="1" applyBorder="1" applyAlignment="1">
      <alignment horizontal="center" vertical="center" wrapText="1"/>
    </xf>
    <xf numFmtId="49" fontId="19" fillId="12" borderId="44" xfId="0" applyNumberFormat="1" applyFont="1" applyFill="1" applyBorder="1" applyAlignment="1">
      <alignment horizontal="center" vertical="center" wrapText="1"/>
    </xf>
    <xf numFmtId="49" fontId="19" fillId="12" borderId="48" xfId="0" applyNumberFormat="1" applyFont="1" applyFill="1" applyBorder="1" applyAlignment="1">
      <alignment horizontal="center" vertical="center" wrapText="1"/>
    </xf>
    <xf numFmtId="49" fontId="19" fillId="12" borderId="41" xfId="0" applyNumberFormat="1" applyFont="1" applyFill="1" applyBorder="1" applyAlignment="1">
      <alignment horizontal="center" vertical="center" wrapText="1"/>
    </xf>
    <xf numFmtId="49" fontId="19" fillId="12" borderId="45" xfId="0" applyNumberFormat="1" applyFont="1" applyFill="1" applyBorder="1" applyAlignment="1">
      <alignment horizontal="center" vertical="center" wrapText="1"/>
    </xf>
    <xf numFmtId="49" fontId="19" fillId="12" borderId="49" xfId="0" applyNumberFormat="1" applyFont="1" applyFill="1" applyBorder="1" applyAlignment="1">
      <alignment horizontal="center" vertical="center" wrapText="1"/>
    </xf>
    <xf numFmtId="0" fontId="19" fillId="12" borderId="41" xfId="0" applyFont="1" applyFill="1" applyBorder="1" applyAlignment="1">
      <alignment horizontal="center" vertical="center" wrapText="1"/>
    </xf>
    <xf numFmtId="0" fontId="19" fillId="12" borderId="45" xfId="0" applyFont="1" applyFill="1" applyBorder="1" applyAlignment="1">
      <alignment horizontal="center" vertical="center" wrapText="1"/>
    </xf>
    <xf numFmtId="0" fontId="19" fillId="12" borderId="49" xfId="0" applyFont="1" applyFill="1" applyBorder="1" applyAlignment="1">
      <alignment horizontal="center" vertical="center" wrapText="1"/>
    </xf>
    <xf numFmtId="0" fontId="19" fillId="12" borderId="52" xfId="0" applyFont="1" applyFill="1" applyBorder="1" applyAlignment="1">
      <alignment horizontal="center" vertical="center" wrapText="1"/>
    </xf>
    <xf numFmtId="0" fontId="25" fillId="4" borderId="53" xfId="0" applyFont="1" applyFill="1" applyBorder="1" applyAlignment="1">
      <alignment horizontal="center" vertical="center"/>
    </xf>
    <xf numFmtId="0" fontId="25" fillId="4" borderId="54" xfId="0" applyFont="1" applyFill="1" applyBorder="1" applyAlignment="1">
      <alignment horizontal="center" vertical="center"/>
    </xf>
    <xf numFmtId="0" fontId="25" fillId="4" borderId="55" xfId="0" applyFont="1" applyFill="1" applyBorder="1" applyAlignment="1">
      <alignment horizontal="center" vertical="center"/>
    </xf>
    <xf numFmtId="0" fontId="27" fillId="4" borderId="56" xfId="4" applyFont="1" applyFill="1" applyBorder="1" applyAlignment="1">
      <alignment horizontal="center" vertical="center" wrapText="1"/>
    </xf>
    <xf numFmtId="0" fontId="27" fillId="4" borderId="62" xfId="4" applyFont="1" applyFill="1" applyBorder="1" applyAlignment="1">
      <alignment horizontal="center" vertical="center" wrapText="1"/>
    </xf>
    <xf numFmtId="0" fontId="27" fillId="4" borderId="57" xfId="4" applyFont="1" applyFill="1" applyBorder="1" applyAlignment="1">
      <alignment horizontal="center" vertical="center" wrapText="1"/>
    </xf>
    <xf numFmtId="0" fontId="27" fillId="4" borderId="58" xfId="4" applyFont="1" applyFill="1" applyBorder="1" applyAlignment="1">
      <alignment horizontal="center" vertical="center" wrapText="1"/>
    </xf>
    <xf numFmtId="0" fontId="27" fillId="4" borderId="59" xfId="4" applyFont="1" applyFill="1" applyBorder="1" applyAlignment="1">
      <alignment horizontal="center" vertical="center" wrapText="1"/>
    </xf>
    <xf numFmtId="0" fontId="27" fillId="4" borderId="64" xfId="4" applyFont="1" applyFill="1" applyBorder="1" applyAlignment="1">
      <alignment horizontal="center" vertical="center" wrapText="1"/>
    </xf>
    <xf numFmtId="0" fontId="27" fillId="13" borderId="61" xfId="4" applyFont="1" applyFill="1" applyBorder="1" applyAlignment="1">
      <alignment horizontal="center" vertical="center" wrapText="1"/>
    </xf>
    <xf numFmtId="0" fontId="27" fillId="13" borderId="66" xfId="4" applyFont="1" applyFill="1" applyBorder="1" applyAlignment="1">
      <alignment horizontal="center" vertical="center" wrapText="1"/>
    </xf>
    <xf numFmtId="0" fontId="31" fillId="9" borderId="40" xfId="0" applyFont="1" applyFill="1" applyBorder="1" applyAlignment="1">
      <alignment horizontal="center" vertical="center" textRotation="90" wrapText="1"/>
    </xf>
    <xf numFmtId="0" fontId="31" fillId="9" borderId="44" xfId="0" applyFont="1" applyFill="1" applyBorder="1" applyAlignment="1">
      <alignment horizontal="center" vertical="center" textRotation="90" wrapText="1"/>
    </xf>
    <xf numFmtId="0" fontId="31" fillId="9" borderId="48" xfId="0" applyFont="1" applyFill="1" applyBorder="1" applyAlignment="1">
      <alignment horizontal="center" vertical="center" textRotation="90" wrapText="1"/>
    </xf>
    <xf numFmtId="9" fontId="34" fillId="5" borderId="4" xfId="0" applyNumberFormat="1" applyFont="1" applyFill="1" applyBorder="1" applyAlignment="1">
      <alignment horizontal="center" vertical="center"/>
    </xf>
    <xf numFmtId="0" fontId="34" fillId="5" borderId="4" xfId="0" applyFont="1" applyFill="1" applyBorder="1" applyAlignment="1">
      <alignment horizontal="center" vertical="center"/>
    </xf>
    <xf numFmtId="0" fontId="33" fillId="10" borderId="40" xfId="0" applyFont="1" applyFill="1" applyBorder="1" applyAlignment="1">
      <alignment horizontal="center" vertical="center" textRotation="90"/>
    </xf>
    <xf numFmtId="0" fontId="33" fillId="10" borderId="44" xfId="0" applyFont="1" applyFill="1" applyBorder="1" applyAlignment="1">
      <alignment horizontal="center" vertical="center" textRotation="90"/>
    </xf>
    <xf numFmtId="9" fontId="34" fillId="5" borderId="74" xfId="0" applyNumberFormat="1" applyFont="1" applyFill="1" applyBorder="1" applyAlignment="1" applyProtection="1">
      <alignment horizontal="center" vertical="center"/>
      <protection hidden="1"/>
    </xf>
    <xf numFmtId="9" fontId="34" fillId="5" borderId="75" xfId="0" applyNumberFormat="1" applyFont="1" applyFill="1" applyBorder="1" applyAlignment="1" applyProtection="1">
      <alignment horizontal="center" vertical="center"/>
      <protection hidden="1"/>
    </xf>
    <xf numFmtId="9" fontId="34" fillId="5" borderId="77" xfId="0" applyNumberFormat="1" applyFont="1" applyFill="1" applyBorder="1" applyAlignment="1" applyProtection="1">
      <alignment horizontal="center" vertical="center"/>
      <protection hidden="1"/>
    </xf>
    <xf numFmtId="0" fontId="27" fillId="4" borderId="60" xfId="4" applyFont="1" applyFill="1" applyBorder="1" applyAlignment="1">
      <alignment horizontal="center" vertical="center" wrapText="1"/>
    </xf>
    <xf numFmtId="0" fontId="27" fillId="4" borderId="65" xfId="4" applyFont="1" applyFill="1" applyBorder="1" applyAlignment="1">
      <alignment horizontal="center" vertical="center" wrapText="1"/>
    </xf>
    <xf numFmtId="0" fontId="33" fillId="4" borderId="40" xfId="0" applyFont="1" applyFill="1" applyBorder="1" applyAlignment="1">
      <alignment horizontal="center" vertical="center" textRotation="90"/>
    </xf>
    <xf numFmtId="0" fontId="33" fillId="4" borderId="44" xfId="0" applyFont="1" applyFill="1" applyBorder="1" applyAlignment="1">
      <alignment horizontal="center" vertical="center" textRotation="90"/>
    </xf>
    <xf numFmtId="0" fontId="33" fillId="4" borderId="48" xfId="0" applyFont="1" applyFill="1" applyBorder="1" applyAlignment="1">
      <alignment horizontal="center" vertical="center" textRotation="90"/>
    </xf>
    <xf numFmtId="0" fontId="33" fillId="11" borderId="44" xfId="0" applyFont="1" applyFill="1" applyBorder="1" applyAlignment="1">
      <alignment horizontal="center" vertical="center" textRotation="90"/>
    </xf>
    <xf numFmtId="0" fontId="33" fillId="12" borderId="40" xfId="0" applyFont="1" applyFill="1" applyBorder="1" applyAlignment="1">
      <alignment horizontal="center" vertical="center" textRotation="90"/>
    </xf>
    <xf numFmtId="0" fontId="33" fillId="12" borderId="44" xfId="0" applyFont="1" applyFill="1" applyBorder="1" applyAlignment="1">
      <alignment horizontal="center" vertical="center" textRotation="90"/>
    </xf>
    <xf numFmtId="0" fontId="33" fillId="12" borderId="48" xfId="0" applyFont="1" applyFill="1" applyBorder="1" applyAlignment="1">
      <alignment horizontal="center" vertical="center" textRotation="90"/>
    </xf>
    <xf numFmtId="0" fontId="16" fillId="0" borderId="35" xfId="0" applyFont="1" applyBorder="1" applyAlignment="1">
      <alignment horizontal="center"/>
    </xf>
    <xf numFmtId="0" fontId="28" fillId="4" borderId="37" xfId="0" applyFont="1" applyFill="1" applyBorder="1" applyAlignment="1">
      <alignment horizontal="center" vertical="center" wrapText="1"/>
    </xf>
    <xf numFmtId="0" fontId="28" fillId="4" borderId="52" xfId="0" applyFont="1" applyFill="1" applyBorder="1" applyAlignment="1">
      <alignment horizontal="center" vertical="center" wrapText="1"/>
    </xf>
    <xf numFmtId="0" fontId="29" fillId="2" borderId="46" xfId="0" applyFont="1" applyFill="1" applyBorder="1" applyAlignment="1" applyProtection="1">
      <alignment horizontal="center" vertical="center"/>
      <protection locked="0"/>
    </xf>
    <xf numFmtId="164" fontId="29" fillId="2" borderId="67" xfId="0" applyNumberFormat="1" applyFont="1" applyFill="1" applyBorder="1" applyAlignment="1" applyProtection="1">
      <alignment horizontal="center" vertical="center"/>
      <protection locked="0"/>
    </xf>
    <xf numFmtId="164" fontId="29" fillId="2" borderId="83" xfId="0" applyNumberFormat="1" applyFont="1" applyFill="1" applyBorder="1" applyAlignment="1" applyProtection="1">
      <alignment horizontal="center" vertical="center"/>
      <protection locked="0"/>
    </xf>
    <xf numFmtId="164" fontId="29" fillId="2" borderId="47" xfId="0" applyNumberFormat="1" applyFont="1" applyFill="1" applyBorder="1" applyAlignment="1" applyProtection="1">
      <alignment horizontal="center" vertical="center"/>
      <protection locked="0"/>
    </xf>
    <xf numFmtId="0" fontId="25" fillId="4" borderId="53" xfId="0" applyFont="1" applyFill="1" applyBorder="1" applyAlignment="1">
      <alignment horizontal="center" vertical="center" wrapText="1"/>
    </xf>
    <xf numFmtId="0" fontId="25" fillId="4" borderId="54" xfId="0" applyFont="1" applyFill="1" applyBorder="1" applyAlignment="1">
      <alignment horizontal="center" vertical="center" wrapText="1"/>
    </xf>
    <xf numFmtId="0" fontId="25" fillId="4" borderId="55" xfId="0" applyFont="1" applyFill="1" applyBorder="1" applyAlignment="1">
      <alignment horizontal="center" vertical="center" wrapText="1"/>
    </xf>
    <xf numFmtId="0" fontId="38" fillId="4" borderId="85" xfId="0" applyFont="1" applyFill="1" applyBorder="1" applyAlignment="1">
      <alignment horizontal="center" vertical="center"/>
    </xf>
    <xf numFmtId="0" fontId="38" fillId="4" borderId="86" xfId="0" applyFont="1" applyFill="1" applyBorder="1" applyAlignment="1">
      <alignment horizontal="center" vertical="center"/>
    </xf>
    <xf numFmtId="0" fontId="38" fillId="4" borderId="87" xfId="0" applyFont="1" applyFill="1" applyBorder="1" applyAlignment="1">
      <alignment horizontal="center" vertical="center"/>
    </xf>
    <xf numFmtId="49" fontId="4" fillId="2" borderId="69" xfId="0" applyNumberFormat="1" applyFont="1" applyFill="1" applyBorder="1" applyAlignment="1">
      <alignment horizontal="left" vertical="center" wrapText="1"/>
    </xf>
    <xf numFmtId="49" fontId="4" fillId="2" borderId="42" xfId="0" applyNumberFormat="1" applyFont="1" applyFill="1" applyBorder="1" applyAlignment="1">
      <alignment horizontal="left" vertical="center" wrapText="1"/>
    </xf>
    <xf numFmtId="49" fontId="30" fillId="2" borderId="42" xfId="0" applyNumberFormat="1" applyFont="1" applyFill="1" applyBorder="1" applyAlignment="1" applyProtection="1">
      <alignment horizontal="center" vertical="top" wrapText="1"/>
      <protection locked="0"/>
    </xf>
    <xf numFmtId="49" fontId="23" fillId="2" borderId="42" xfId="0" applyNumberFormat="1" applyFont="1" applyFill="1" applyBorder="1" applyAlignment="1" applyProtection="1">
      <alignment horizontal="center" vertical="top" wrapText="1"/>
      <protection locked="0"/>
    </xf>
    <xf numFmtId="49" fontId="23" fillId="2" borderId="68" xfId="0" applyNumberFormat="1" applyFont="1" applyFill="1" applyBorder="1" applyAlignment="1" applyProtection="1">
      <alignment horizontal="center" vertical="top" wrapText="1"/>
      <protection locked="0"/>
    </xf>
    <xf numFmtId="49" fontId="4" fillId="2" borderId="71" xfId="0" applyNumberFormat="1" applyFont="1" applyFill="1" applyBorder="1" applyAlignment="1">
      <alignment horizontal="left" vertical="center" wrapText="1"/>
    </xf>
    <xf numFmtId="49" fontId="4" fillId="2" borderId="46" xfId="0" applyNumberFormat="1" applyFont="1" applyFill="1" applyBorder="1" applyAlignment="1">
      <alignment horizontal="left" vertical="center" wrapText="1"/>
    </xf>
    <xf numFmtId="49" fontId="30" fillId="2" borderId="46" xfId="0" applyNumberFormat="1" applyFont="1" applyFill="1" applyBorder="1" applyAlignment="1" applyProtection="1">
      <alignment horizontal="center" vertical="top" wrapText="1"/>
      <protection locked="0"/>
    </xf>
    <xf numFmtId="49" fontId="30" fillId="2" borderId="70" xfId="0" applyNumberFormat="1" applyFont="1" applyFill="1" applyBorder="1" applyAlignment="1" applyProtection="1">
      <alignment horizontal="center" vertical="top" wrapText="1"/>
      <protection locked="0"/>
    </xf>
    <xf numFmtId="49" fontId="4" fillId="2" borderId="73" xfId="0" applyNumberFormat="1" applyFont="1" applyFill="1" applyBorder="1" applyAlignment="1">
      <alignment horizontal="left" vertical="center" wrapText="1"/>
    </xf>
    <xf numFmtId="49" fontId="4" fillId="2" borderId="50" xfId="0" applyNumberFormat="1" applyFont="1" applyFill="1" applyBorder="1" applyAlignment="1">
      <alignment horizontal="left" vertical="center" wrapText="1"/>
    </xf>
    <xf numFmtId="49" fontId="30" fillId="2" borderId="50" xfId="0" applyNumberFormat="1" applyFont="1" applyFill="1" applyBorder="1" applyAlignment="1" applyProtection="1">
      <alignment horizontal="center" vertical="top" wrapText="1"/>
      <protection locked="0"/>
    </xf>
    <xf numFmtId="49" fontId="30" fillId="2" borderId="72" xfId="0" applyNumberFormat="1" applyFont="1" applyFill="1" applyBorder="1" applyAlignment="1" applyProtection="1">
      <alignment horizontal="center" vertical="top" wrapText="1"/>
      <protection locked="0"/>
    </xf>
    <xf numFmtId="0" fontId="25" fillId="14" borderId="0" xfId="0" applyFont="1" applyFill="1" applyAlignment="1">
      <alignment horizontal="center" vertical="center" wrapText="1"/>
    </xf>
    <xf numFmtId="0" fontId="30" fillId="0" borderId="53" xfId="0" applyFont="1" applyBorder="1" applyAlignment="1" applyProtection="1">
      <alignment horizontal="center" wrapText="1"/>
      <protection locked="0"/>
    </xf>
    <xf numFmtId="0" fontId="30" fillId="0" borderId="54" xfId="0" applyFont="1" applyBorder="1" applyAlignment="1" applyProtection="1">
      <alignment horizontal="center" wrapText="1"/>
      <protection locked="0"/>
    </xf>
    <xf numFmtId="0" fontId="30" fillId="0" borderId="55" xfId="0" applyFont="1" applyBorder="1" applyAlignment="1" applyProtection="1">
      <alignment horizontal="center" wrapText="1"/>
      <protection locked="0"/>
    </xf>
    <xf numFmtId="0" fontId="16" fillId="0" borderId="54" xfId="0" applyFont="1" applyBorder="1" applyAlignment="1">
      <alignment horizontal="center"/>
    </xf>
    <xf numFmtId="0" fontId="44" fillId="0" borderId="53" xfId="0" applyFont="1" applyBorder="1" applyAlignment="1" applyProtection="1">
      <alignment horizontal="center" vertical="center" wrapText="1"/>
      <protection locked="0"/>
    </xf>
    <xf numFmtId="0" fontId="44" fillId="0" borderId="54" xfId="0" applyFont="1" applyBorder="1" applyAlignment="1" applyProtection="1">
      <alignment horizontal="center" vertical="center" wrapText="1"/>
      <protection locked="0"/>
    </xf>
    <xf numFmtId="0" fontId="44" fillId="0" borderId="55" xfId="0" applyFont="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0">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339933"/>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12</xdr:row>
      <xdr:rowOff>66674</xdr:rowOff>
    </xdr:to>
    <xdr:pic>
      <xdr:nvPicPr>
        <xdr:cNvPr id="3" name="Imagen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5182" y="66818"/>
          <a:ext cx="3676650" cy="22858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1057275</xdr:colOff>
      <xdr:row>7</xdr:row>
      <xdr:rowOff>102768</xdr:rowOff>
    </xdr:from>
    <xdr:to>
      <xdr:col>6</xdr:col>
      <xdr:colOff>595313</xdr:colOff>
      <xdr:row>16</xdr:row>
      <xdr:rowOff>6970</xdr:rowOff>
    </xdr:to>
    <xdr:pic>
      <xdr:nvPicPr>
        <xdr:cNvPr id="3" name="Imagen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5353050" y="1731543"/>
          <a:ext cx="3186113" cy="18845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osqueraa/Downloads/Informe-pormenorizado-de-control-interno%202022-%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vo"/>
      <sheetName val="Estado SCI"/>
      <sheetName val="Analisis de Resultado"/>
      <sheetName val="Conclusion"/>
      <sheetName val="Análisis Resultados"/>
      <sheetName val="Conclusión"/>
      <sheetName val="Hoja1"/>
    </sheetNames>
    <sheetDataSet>
      <sheetData sheetId="0"/>
      <sheetData sheetId="1"/>
      <sheetData sheetId="2"/>
      <sheetData sheetId="3"/>
      <sheetData sheetId="4"/>
      <sheetData sheetId="5"/>
      <sheetData sheetId="6">
        <row r="36">
          <cell r="K36">
            <v>0.65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s de Resultad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topLeftCell="A7" workbookViewId="0">
      <selection activeCell="B2" sqref="B2:H2"/>
    </sheetView>
  </sheetViews>
  <sheetFormatPr baseColWidth="10" defaultColWidth="0" defaultRowHeight="12.75" zeroHeight="1" x14ac:dyDescent="0.2"/>
  <cols>
    <col min="1" max="1" width="3.85546875" style="1" customWidth="1"/>
    <col min="2" max="2" width="15.28515625" style="1" customWidth="1"/>
    <col min="3" max="3" width="17.28515625" style="1" customWidth="1"/>
    <col min="4" max="4" width="28.5703125" style="1" customWidth="1"/>
    <col min="5" max="5" width="12.85546875" style="1" customWidth="1"/>
    <col min="6" max="6" width="47.140625" style="1" customWidth="1"/>
    <col min="7" max="7" width="21.42578125" style="1" customWidth="1"/>
    <col min="8" max="8" width="6.5703125" style="1" customWidth="1"/>
    <col min="9" max="9" width="2.5703125" style="1" customWidth="1"/>
    <col min="10" max="16384" width="11.42578125" style="1" hidden="1"/>
  </cols>
  <sheetData>
    <row r="1" spans="2:8" ht="13.5" thickBot="1" x14ac:dyDescent="0.25"/>
    <row r="2" spans="2:8" ht="73.5" customHeight="1" x14ac:dyDescent="0.2">
      <c r="B2" s="149" t="s">
        <v>0</v>
      </c>
      <c r="C2" s="150"/>
      <c r="D2" s="150"/>
      <c r="E2" s="150"/>
      <c r="F2" s="150"/>
      <c r="G2" s="150"/>
      <c r="H2" s="151"/>
    </row>
    <row r="3" spans="2:8" ht="65.25" customHeight="1" x14ac:dyDescent="0.2">
      <c r="B3" s="152" t="s">
        <v>1</v>
      </c>
      <c r="C3" s="153"/>
      <c r="D3" s="153"/>
      <c r="E3" s="153"/>
      <c r="F3" s="153"/>
      <c r="G3" s="153"/>
      <c r="H3" s="154"/>
    </row>
    <row r="4" spans="2:8" ht="82.5" customHeight="1" x14ac:dyDescent="0.2">
      <c r="B4" s="152"/>
      <c r="C4" s="153"/>
      <c r="D4" s="153"/>
      <c r="E4" s="153"/>
      <c r="F4" s="153"/>
      <c r="G4" s="153"/>
      <c r="H4" s="154"/>
    </row>
    <row r="5" spans="2:8" ht="21.75" customHeight="1" x14ac:dyDescent="0.2">
      <c r="B5" s="155" t="s">
        <v>2</v>
      </c>
      <c r="C5" s="156"/>
      <c r="D5" s="156"/>
      <c r="E5" s="156"/>
      <c r="F5" s="156"/>
      <c r="G5" s="156"/>
      <c r="H5" s="157"/>
    </row>
    <row r="6" spans="2:8" ht="42" customHeight="1" x14ac:dyDescent="0.2">
      <c r="B6" s="158" t="s">
        <v>21</v>
      </c>
      <c r="C6" s="159"/>
      <c r="D6" s="159"/>
      <c r="E6" s="159"/>
      <c r="F6" s="159"/>
      <c r="G6" s="159"/>
      <c r="H6" s="160"/>
    </row>
    <row r="7" spans="2:8" ht="14.25" customHeight="1" x14ac:dyDescent="0.2">
      <c r="B7" s="158"/>
      <c r="C7" s="159"/>
      <c r="D7" s="159"/>
      <c r="E7" s="159"/>
      <c r="F7" s="159"/>
      <c r="G7" s="159"/>
      <c r="H7" s="160"/>
    </row>
    <row r="8" spans="2:8" ht="12.75" customHeight="1" thickBot="1" x14ac:dyDescent="0.25">
      <c r="B8" s="2"/>
      <c r="C8" s="3"/>
      <c r="D8" s="4"/>
      <c r="E8" s="5"/>
      <c r="F8" s="5"/>
      <c r="G8" s="6"/>
      <c r="H8" s="7"/>
    </row>
    <row r="9" spans="2:8" ht="21" customHeight="1" thickTop="1" x14ac:dyDescent="0.2">
      <c r="B9" s="2"/>
      <c r="C9" s="161" t="s">
        <v>3</v>
      </c>
      <c r="D9" s="162"/>
      <c r="E9" s="163" t="s">
        <v>4</v>
      </c>
      <c r="F9" s="164"/>
      <c r="G9" s="3"/>
      <c r="H9" s="7"/>
    </row>
    <row r="10" spans="2:8" ht="37.5" customHeight="1" x14ac:dyDescent="0.2">
      <c r="B10" s="2"/>
      <c r="C10" s="169" t="s">
        <v>5</v>
      </c>
      <c r="D10" s="170"/>
      <c r="E10" s="171" t="s">
        <v>6</v>
      </c>
      <c r="F10" s="172"/>
      <c r="G10" s="3"/>
      <c r="H10" s="7"/>
    </row>
    <row r="11" spans="2:8" ht="39.75" customHeight="1" x14ac:dyDescent="0.2">
      <c r="B11" s="2"/>
      <c r="C11" s="173" t="s">
        <v>7</v>
      </c>
      <c r="D11" s="174"/>
      <c r="E11" s="175" t="s">
        <v>8</v>
      </c>
      <c r="F11" s="176"/>
      <c r="G11" s="3"/>
      <c r="H11" s="7"/>
    </row>
    <row r="12" spans="2:8" ht="59.25" customHeight="1" x14ac:dyDescent="0.2">
      <c r="B12" s="2"/>
      <c r="C12" s="173" t="s">
        <v>9</v>
      </c>
      <c r="D12" s="174"/>
      <c r="E12" s="177" t="s">
        <v>10</v>
      </c>
      <c r="F12" s="178"/>
      <c r="G12" s="3"/>
      <c r="H12" s="7"/>
    </row>
    <row r="13" spans="2:8" ht="33.75" customHeight="1" x14ac:dyDescent="0.2">
      <c r="B13" s="2"/>
      <c r="C13" s="179" t="s">
        <v>11</v>
      </c>
      <c r="D13" s="180"/>
      <c r="E13" s="175" t="s">
        <v>12</v>
      </c>
      <c r="F13" s="176"/>
      <c r="G13" s="3"/>
      <c r="H13" s="7"/>
    </row>
    <row r="14" spans="2:8" ht="19.5" customHeight="1" x14ac:dyDescent="0.2">
      <c r="B14" s="2"/>
      <c r="C14" s="8"/>
      <c r="D14" s="8"/>
      <c r="E14" s="9"/>
      <c r="F14" s="9"/>
      <c r="G14" s="3"/>
      <c r="H14" s="7"/>
    </row>
    <row r="15" spans="2:8" ht="37.5" customHeight="1" thickBot="1" x14ac:dyDescent="0.25">
      <c r="B15" s="181" t="s">
        <v>22</v>
      </c>
      <c r="C15" s="182"/>
      <c r="D15" s="182"/>
      <c r="E15" s="182"/>
      <c r="F15" s="182"/>
      <c r="G15" s="182"/>
      <c r="H15" s="183"/>
    </row>
    <row r="16" spans="2:8" ht="27.75" customHeight="1" thickBot="1" x14ac:dyDescent="0.25">
      <c r="B16" s="2"/>
      <c r="C16" s="184" t="s">
        <v>13</v>
      </c>
      <c r="D16" s="185"/>
      <c r="E16" s="185" t="s">
        <v>14</v>
      </c>
      <c r="F16" s="186"/>
      <c r="G16" s="3"/>
      <c r="H16" s="7"/>
    </row>
    <row r="17" spans="2:8" ht="27.75" customHeight="1" x14ac:dyDescent="0.2">
      <c r="B17" s="2"/>
      <c r="C17" s="165" t="s">
        <v>15</v>
      </c>
      <c r="D17" s="166"/>
      <c r="E17" s="167" t="s">
        <v>16</v>
      </c>
      <c r="F17" s="168"/>
      <c r="G17" s="10"/>
      <c r="H17" s="7"/>
    </row>
    <row r="18" spans="2:8" ht="41.25" customHeight="1" x14ac:dyDescent="0.2">
      <c r="B18" s="2"/>
      <c r="C18" s="188" t="s">
        <v>17</v>
      </c>
      <c r="D18" s="189"/>
      <c r="E18" s="190" t="s">
        <v>18</v>
      </c>
      <c r="F18" s="191"/>
      <c r="G18" s="11"/>
      <c r="H18" s="7"/>
    </row>
    <row r="19" spans="2:8" ht="37.5" customHeight="1" thickBot="1" x14ac:dyDescent="0.25">
      <c r="B19" s="2"/>
      <c r="C19" s="192" t="s">
        <v>19</v>
      </c>
      <c r="D19" s="193"/>
      <c r="E19" s="194" t="s">
        <v>20</v>
      </c>
      <c r="F19" s="195"/>
      <c r="G19" s="11"/>
      <c r="H19" s="7"/>
    </row>
    <row r="20" spans="2:8" ht="11.25" customHeight="1" x14ac:dyDescent="0.2">
      <c r="B20" s="12"/>
      <c r="C20" s="13"/>
      <c r="D20" s="13"/>
      <c r="E20" s="13"/>
      <c r="F20" s="13"/>
      <c r="G20" s="13"/>
      <c r="H20" s="14"/>
    </row>
    <row r="21" spans="2:8" ht="14.25" customHeight="1" x14ac:dyDescent="0.2">
      <c r="B21" s="15"/>
      <c r="C21" s="196"/>
      <c r="D21" s="196"/>
      <c r="E21" s="197"/>
      <c r="F21" s="197"/>
      <c r="G21" s="197"/>
      <c r="H21" s="16"/>
    </row>
    <row r="22" spans="2:8" ht="36" customHeight="1" x14ac:dyDescent="0.2">
      <c r="B22" s="181" t="s">
        <v>23</v>
      </c>
      <c r="C22" s="182"/>
      <c r="D22" s="182"/>
      <c r="E22" s="182"/>
      <c r="F22" s="182"/>
      <c r="G22" s="182"/>
      <c r="H22" s="183"/>
    </row>
    <row r="23" spans="2:8" ht="13.5" x14ac:dyDescent="0.2">
      <c r="B23" s="2"/>
      <c r="C23" s="17"/>
      <c r="D23" s="17"/>
      <c r="E23" s="187"/>
      <c r="F23" s="187"/>
      <c r="G23" s="3"/>
      <c r="H23" s="7"/>
    </row>
    <row r="24" spans="2:8" ht="13.5" thickBot="1" x14ac:dyDescent="0.25">
      <c r="B24" s="18"/>
      <c r="C24" s="19"/>
      <c r="D24" s="19"/>
      <c r="E24" s="19"/>
      <c r="F24" s="19"/>
      <c r="G24" s="19"/>
      <c r="H24" s="20"/>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mergeCells count="27">
    <mergeCell ref="B22:H22"/>
    <mergeCell ref="E23:F23"/>
    <mergeCell ref="C18:D18"/>
    <mergeCell ref="E18:F18"/>
    <mergeCell ref="C19:D19"/>
    <mergeCell ref="E19:F19"/>
    <mergeCell ref="C21:D21"/>
    <mergeCell ref="E21:G21"/>
    <mergeCell ref="C17:D17"/>
    <mergeCell ref="E17:F17"/>
    <mergeCell ref="C10:D10"/>
    <mergeCell ref="E10:F10"/>
    <mergeCell ref="C11:D11"/>
    <mergeCell ref="E11:F11"/>
    <mergeCell ref="C12:D12"/>
    <mergeCell ref="E12:F12"/>
    <mergeCell ref="C13:D13"/>
    <mergeCell ref="E13:F13"/>
    <mergeCell ref="B15:H15"/>
    <mergeCell ref="C16:D16"/>
    <mergeCell ref="E16:F16"/>
    <mergeCell ref="B2:H2"/>
    <mergeCell ref="B3:H4"/>
    <mergeCell ref="B5:H5"/>
    <mergeCell ref="B6:H7"/>
    <mergeCell ref="C9:D9"/>
    <mergeCell ref="E9:F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59"/>
  <sheetViews>
    <sheetView topLeftCell="E55" workbookViewId="0">
      <selection activeCell="G21" sqref="G21"/>
    </sheetView>
  </sheetViews>
  <sheetFormatPr baseColWidth="10" defaultColWidth="11.42578125" defaultRowHeight="16.5" x14ac:dyDescent="0.3"/>
  <cols>
    <col min="1" max="1" width="3" style="21" hidden="1" customWidth="1"/>
    <col min="2" max="2" width="9.42578125" style="21" customWidth="1"/>
    <col min="3" max="3" width="25.5703125" style="21" customWidth="1"/>
    <col min="4" max="4" width="46.5703125" style="21" customWidth="1"/>
    <col min="5" max="5" width="10.140625" style="55" customWidth="1"/>
    <col min="6" max="6" width="44.5703125" style="55" customWidth="1"/>
    <col min="7" max="7" width="15.42578125" style="21" customWidth="1"/>
    <col min="8" max="9" width="43" style="21" customWidth="1"/>
    <col min="10" max="12" width="11.42578125" style="56" customWidth="1"/>
    <col min="13" max="24" width="11.42578125" style="21" customWidth="1"/>
    <col min="25" max="16384" width="11.42578125" style="21"/>
  </cols>
  <sheetData>
    <row r="1" spans="1:32" x14ac:dyDescent="0.3">
      <c r="B1" s="22"/>
      <c r="C1" s="22"/>
      <c r="D1" s="22"/>
      <c r="E1" s="23"/>
      <c r="F1" s="23"/>
      <c r="G1" s="22"/>
      <c r="H1" s="22"/>
      <c r="I1" s="22"/>
      <c r="J1" s="24"/>
      <c r="K1" s="24"/>
      <c r="L1" s="24"/>
      <c r="M1" s="22"/>
      <c r="N1" s="22"/>
      <c r="O1" s="22"/>
      <c r="P1" s="22"/>
      <c r="Q1" s="22"/>
      <c r="R1" s="22"/>
      <c r="S1" s="22"/>
      <c r="T1" s="22"/>
      <c r="U1" s="22"/>
      <c r="V1" s="22"/>
      <c r="W1" s="22"/>
      <c r="X1" s="22"/>
    </row>
    <row r="2" spans="1:32" x14ac:dyDescent="0.3">
      <c r="B2" s="22"/>
      <c r="C2" s="22"/>
      <c r="D2" s="22"/>
      <c r="E2" s="23"/>
      <c r="F2" s="23"/>
      <c r="G2" s="22"/>
      <c r="H2" s="22"/>
      <c r="I2" s="22"/>
      <c r="J2" s="24"/>
      <c r="K2" s="24"/>
      <c r="L2" s="24"/>
      <c r="M2" s="22"/>
      <c r="N2" s="22"/>
      <c r="O2" s="22"/>
      <c r="P2" s="22"/>
      <c r="Q2" s="22"/>
      <c r="R2" s="22"/>
      <c r="S2" s="22"/>
      <c r="T2" s="22"/>
      <c r="U2" s="22"/>
      <c r="V2" s="22"/>
      <c r="W2" s="22"/>
      <c r="X2" s="22"/>
    </row>
    <row r="3" spans="1:32" x14ac:dyDescent="0.3">
      <c r="B3" s="22"/>
      <c r="C3" s="22"/>
      <c r="D3" s="22"/>
      <c r="E3" s="23"/>
      <c r="F3" s="23"/>
      <c r="G3" s="22"/>
      <c r="H3" s="22"/>
      <c r="I3" s="22"/>
      <c r="J3" s="24"/>
      <c r="K3" s="24"/>
      <c r="L3" s="24"/>
      <c r="M3" s="22"/>
      <c r="N3" s="22"/>
      <c r="O3" s="22"/>
      <c r="P3" s="22"/>
      <c r="Q3" s="22"/>
      <c r="R3" s="22"/>
      <c r="S3" s="22"/>
      <c r="T3" s="22"/>
      <c r="U3" s="22"/>
      <c r="V3" s="22"/>
      <c r="W3" s="22"/>
      <c r="X3" s="22"/>
    </row>
    <row r="4" spans="1:32" x14ac:dyDescent="0.3">
      <c r="B4" s="22"/>
      <c r="C4" s="22"/>
      <c r="D4" s="22"/>
      <c r="E4" s="23"/>
      <c r="F4" s="23"/>
      <c r="G4" s="22"/>
      <c r="H4" s="22"/>
      <c r="I4" s="22"/>
      <c r="J4" s="24"/>
      <c r="K4" s="24"/>
      <c r="L4" s="24"/>
      <c r="M4" s="22"/>
      <c r="N4" s="22"/>
      <c r="O4" s="22"/>
      <c r="P4" s="22"/>
      <c r="Q4" s="22"/>
      <c r="R4" s="22"/>
      <c r="S4" s="22"/>
      <c r="T4" s="22"/>
      <c r="U4" s="22"/>
      <c r="V4" s="22"/>
      <c r="W4" s="22"/>
      <c r="X4" s="22"/>
    </row>
    <row r="5" spans="1:32" x14ac:dyDescent="0.3">
      <c r="B5" s="22"/>
      <c r="C5" s="22"/>
      <c r="D5" s="22"/>
      <c r="E5" s="23"/>
      <c r="F5" s="23"/>
      <c r="G5" s="22"/>
      <c r="H5" s="22"/>
      <c r="I5" s="22"/>
      <c r="J5" s="24"/>
      <c r="K5" s="24"/>
      <c r="L5" s="24"/>
      <c r="M5" s="22"/>
      <c r="N5" s="22"/>
      <c r="O5" s="22"/>
      <c r="P5" s="22"/>
      <c r="Q5" s="22"/>
      <c r="R5" s="22"/>
      <c r="S5" s="22"/>
      <c r="T5" s="22"/>
      <c r="U5" s="22"/>
      <c r="V5" s="22"/>
      <c r="W5" s="22"/>
      <c r="X5" s="22"/>
    </row>
    <row r="6" spans="1:32" x14ac:dyDescent="0.3">
      <c r="B6" s="22"/>
      <c r="C6" s="22"/>
      <c r="D6" s="22"/>
      <c r="E6" s="23"/>
      <c r="F6" s="23"/>
      <c r="G6" s="22"/>
      <c r="H6" s="22"/>
      <c r="I6" s="22"/>
      <c r="J6" s="24"/>
      <c r="K6" s="24"/>
      <c r="L6" s="24"/>
      <c r="M6" s="22"/>
      <c r="N6" s="22"/>
      <c r="O6" s="22"/>
      <c r="P6" s="22"/>
      <c r="Q6" s="22"/>
      <c r="R6" s="22"/>
      <c r="S6" s="22"/>
      <c r="T6" s="22"/>
      <c r="U6" s="22"/>
      <c r="V6" s="22"/>
      <c r="W6" s="22"/>
      <c r="X6" s="22"/>
    </row>
    <row r="7" spans="1:32" x14ac:dyDescent="0.3">
      <c r="B7" s="22"/>
      <c r="C7" s="22"/>
      <c r="D7" s="22"/>
      <c r="E7" s="23"/>
      <c r="F7" s="23"/>
      <c r="G7" s="22"/>
      <c r="H7" s="22"/>
      <c r="I7" s="22"/>
      <c r="J7" s="24"/>
      <c r="K7" s="24"/>
      <c r="L7" s="24"/>
      <c r="M7" s="22"/>
      <c r="N7" s="22"/>
      <c r="O7" s="22"/>
      <c r="P7" s="22"/>
      <c r="Q7" s="22"/>
      <c r="R7" s="22"/>
      <c r="S7" s="22"/>
      <c r="T7" s="22"/>
      <c r="U7" s="22"/>
      <c r="V7" s="22"/>
      <c r="W7" s="22"/>
      <c r="X7" s="22"/>
    </row>
    <row r="8" spans="1:32" x14ac:dyDescent="0.3">
      <c r="B8" s="22"/>
      <c r="C8" s="22"/>
      <c r="D8" s="22"/>
      <c r="E8" s="23"/>
      <c r="F8" s="23"/>
      <c r="G8" s="22"/>
      <c r="H8" s="22"/>
      <c r="I8" s="22"/>
      <c r="J8" s="24"/>
      <c r="K8" s="24"/>
      <c r="L8" s="24"/>
      <c r="M8" s="22"/>
      <c r="N8" s="22"/>
      <c r="O8" s="22"/>
      <c r="P8" s="22"/>
      <c r="Q8" s="22"/>
      <c r="R8" s="22"/>
      <c r="S8" s="22"/>
      <c r="T8" s="22"/>
      <c r="U8" s="22"/>
      <c r="V8" s="22"/>
      <c r="W8" s="22"/>
      <c r="X8" s="22"/>
    </row>
    <row r="9" spans="1:32" x14ac:dyDescent="0.3">
      <c r="B9" s="22"/>
      <c r="C9" s="22"/>
      <c r="D9" s="22"/>
      <c r="E9" s="23"/>
      <c r="F9" s="23"/>
      <c r="G9" s="22"/>
      <c r="H9" s="22"/>
      <c r="I9" s="22"/>
      <c r="J9" s="24"/>
      <c r="K9" s="24"/>
      <c r="L9" s="24"/>
      <c r="M9" s="22"/>
      <c r="N9" s="22"/>
      <c r="O9" s="22"/>
      <c r="P9" s="22"/>
      <c r="Q9" s="22"/>
      <c r="R9" s="22"/>
      <c r="S9" s="22"/>
      <c r="T9" s="22"/>
      <c r="U9" s="22"/>
      <c r="V9" s="22"/>
      <c r="W9" s="22"/>
      <c r="X9" s="22"/>
    </row>
    <row r="10" spans="1:32" x14ac:dyDescent="0.3">
      <c r="B10" s="22"/>
      <c r="C10" s="22"/>
      <c r="D10" s="22"/>
      <c r="E10" s="23"/>
      <c r="F10" s="23"/>
      <c r="G10" s="22"/>
      <c r="H10" s="22"/>
      <c r="I10" s="22"/>
      <c r="J10" s="24"/>
      <c r="K10" s="24"/>
      <c r="L10" s="24"/>
      <c r="M10" s="22"/>
      <c r="N10" s="22"/>
      <c r="O10" s="22"/>
      <c r="P10" s="22"/>
      <c r="Q10" s="22"/>
      <c r="R10" s="22"/>
      <c r="S10" s="22"/>
      <c r="T10" s="22"/>
      <c r="U10" s="22"/>
      <c r="V10" s="22"/>
      <c r="W10" s="22"/>
      <c r="X10" s="22"/>
    </row>
    <row r="11" spans="1:32" x14ac:dyDescent="0.3">
      <c r="B11" s="22"/>
      <c r="C11" s="22"/>
      <c r="D11" s="22"/>
      <c r="E11" s="23"/>
      <c r="F11" s="23"/>
      <c r="G11" s="22"/>
      <c r="H11" s="22"/>
      <c r="I11" s="22"/>
      <c r="J11" s="24"/>
      <c r="K11" s="24"/>
      <c r="L11" s="24"/>
      <c r="M11" s="22"/>
      <c r="N11" s="22"/>
      <c r="O11" s="22"/>
      <c r="P11" s="22"/>
      <c r="Q11" s="22"/>
      <c r="R11" s="22"/>
      <c r="S11" s="22"/>
      <c r="T11" s="22"/>
      <c r="U11" s="22"/>
      <c r="V11" s="22"/>
      <c r="W11" s="22"/>
      <c r="X11" s="22"/>
    </row>
    <row r="12" spans="1:32" x14ac:dyDescent="0.3">
      <c r="B12" s="22"/>
      <c r="C12" s="22"/>
      <c r="D12" s="22"/>
      <c r="E12" s="23"/>
      <c r="F12" s="23"/>
      <c r="G12" s="22"/>
      <c r="H12" s="22"/>
      <c r="I12" s="22"/>
      <c r="J12" s="24"/>
      <c r="K12" s="24"/>
      <c r="L12" s="24"/>
      <c r="M12" s="22"/>
      <c r="N12" s="22"/>
      <c r="O12" s="22"/>
      <c r="P12" s="22"/>
      <c r="Q12" s="22"/>
      <c r="R12" s="22"/>
      <c r="S12" s="22"/>
      <c r="T12" s="22"/>
      <c r="U12" s="22"/>
      <c r="V12" s="22"/>
      <c r="W12" s="22"/>
      <c r="X12" s="22"/>
    </row>
    <row r="13" spans="1:32" x14ac:dyDescent="0.3">
      <c r="B13" s="22"/>
      <c r="C13" s="22"/>
      <c r="D13" s="22"/>
      <c r="E13" s="23"/>
      <c r="F13" s="23"/>
      <c r="G13" s="22"/>
      <c r="H13" s="22"/>
      <c r="I13" s="22"/>
      <c r="J13" s="24"/>
      <c r="K13" s="24"/>
      <c r="L13" s="24"/>
      <c r="M13" s="22"/>
      <c r="N13" s="22"/>
      <c r="O13" s="22"/>
      <c r="P13" s="22"/>
      <c r="Q13" s="22"/>
      <c r="R13" s="22"/>
      <c r="S13" s="22"/>
      <c r="T13" s="22"/>
      <c r="U13" s="22"/>
      <c r="V13" s="22"/>
      <c r="W13" s="22"/>
      <c r="X13" s="22"/>
    </row>
    <row r="14" spans="1:32" s="25" customFormat="1" ht="49.5" customHeight="1" x14ac:dyDescent="0.25">
      <c r="B14" s="198" t="s">
        <v>24</v>
      </c>
      <c r="C14" s="198"/>
      <c r="D14" s="198"/>
      <c r="E14" s="198"/>
      <c r="F14" s="198"/>
      <c r="G14" s="198"/>
      <c r="H14" s="198"/>
      <c r="I14" s="198"/>
      <c r="J14" s="26"/>
      <c r="K14" s="26"/>
      <c r="L14" s="26"/>
      <c r="M14" s="27"/>
      <c r="N14" s="27"/>
      <c r="O14" s="27"/>
      <c r="P14" s="27"/>
      <c r="Q14" s="27"/>
      <c r="R14" s="27"/>
      <c r="S14" s="27"/>
      <c r="T14" s="27"/>
      <c r="U14" s="27"/>
      <c r="V14" s="27"/>
      <c r="W14" s="27"/>
      <c r="X14" s="27"/>
      <c r="Y14" s="27"/>
      <c r="Z14" s="27"/>
      <c r="AA14" s="27"/>
      <c r="AB14" s="27"/>
      <c r="AC14" s="27"/>
      <c r="AD14" s="27"/>
      <c r="AE14" s="27"/>
      <c r="AF14" s="27"/>
    </row>
    <row r="15" spans="1:32" s="25" customFormat="1" ht="123.75" customHeight="1" thickBot="1" x14ac:dyDescent="0.3">
      <c r="B15" s="28" t="s">
        <v>25</v>
      </c>
      <c r="C15" s="28" t="s">
        <v>5</v>
      </c>
      <c r="D15" s="29" t="s">
        <v>7</v>
      </c>
      <c r="E15" s="30" t="s">
        <v>26</v>
      </c>
      <c r="F15" s="30" t="s">
        <v>27</v>
      </c>
      <c r="G15" s="30" t="s">
        <v>28</v>
      </c>
      <c r="H15" s="31" t="s">
        <v>29</v>
      </c>
      <c r="I15" s="30" t="s">
        <v>30</v>
      </c>
      <c r="J15" s="26"/>
      <c r="K15" s="26"/>
      <c r="L15" s="26"/>
      <c r="M15" s="27"/>
      <c r="N15" s="27"/>
      <c r="O15" s="27"/>
      <c r="P15" s="27"/>
      <c r="Q15" s="27"/>
      <c r="R15" s="27"/>
      <c r="S15" s="27"/>
      <c r="T15" s="27"/>
      <c r="U15" s="27"/>
      <c r="V15" s="27"/>
      <c r="W15" s="27"/>
      <c r="X15" s="27"/>
      <c r="Y15" s="27"/>
      <c r="Z15" s="27"/>
      <c r="AA15" s="27"/>
      <c r="AB15" s="27"/>
      <c r="AC15" s="27"/>
      <c r="AD15" s="27"/>
      <c r="AE15" s="27"/>
      <c r="AF15" s="27"/>
    </row>
    <row r="16" spans="1:32" s="25" customFormat="1" ht="71.25" customHeight="1" x14ac:dyDescent="0.25">
      <c r="A16" s="32" t="s">
        <v>31</v>
      </c>
      <c r="B16" s="199" t="s">
        <v>32</v>
      </c>
      <c r="C16" s="202" t="s">
        <v>33</v>
      </c>
      <c r="D16" s="205" t="s">
        <v>34</v>
      </c>
      <c r="E16" s="33" t="s">
        <v>35</v>
      </c>
      <c r="F16" s="34" t="s">
        <v>36</v>
      </c>
      <c r="G16" s="35" t="s">
        <v>47</v>
      </c>
      <c r="H16" s="36" t="s">
        <v>38</v>
      </c>
      <c r="I16" s="37" t="s">
        <v>48</v>
      </c>
      <c r="J16" s="38">
        <v>10</v>
      </c>
      <c r="K16" s="38">
        <v>0.123</v>
      </c>
      <c r="L16" s="38">
        <v>10.122999999999999</v>
      </c>
    </row>
    <row r="17" spans="1:32" s="25" customFormat="1" ht="63" x14ac:dyDescent="0.25">
      <c r="A17" s="32" t="s">
        <v>40</v>
      </c>
      <c r="B17" s="200"/>
      <c r="C17" s="203"/>
      <c r="D17" s="206"/>
      <c r="E17" s="39" t="s">
        <v>41</v>
      </c>
      <c r="F17" s="40" t="s">
        <v>42</v>
      </c>
      <c r="G17" s="41" t="s">
        <v>47</v>
      </c>
      <c r="H17" s="42" t="s">
        <v>43</v>
      </c>
      <c r="I17" s="43" t="s">
        <v>48</v>
      </c>
      <c r="J17" s="44">
        <v>10</v>
      </c>
      <c r="K17" s="38">
        <v>0.1234</v>
      </c>
      <c r="L17" s="38">
        <v>10.1234</v>
      </c>
    </row>
    <row r="18" spans="1:32" s="25" customFormat="1" ht="64.5" customHeight="1" x14ac:dyDescent="0.25">
      <c r="A18" s="32" t="s">
        <v>44</v>
      </c>
      <c r="B18" s="200"/>
      <c r="C18" s="203"/>
      <c r="D18" s="206"/>
      <c r="E18" s="39" t="s">
        <v>45</v>
      </c>
      <c r="F18" s="45" t="s">
        <v>46</v>
      </c>
      <c r="G18" s="41" t="s">
        <v>47</v>
      </c>
      <c r="H18" s="46" t="s">
        <v>227</v>
      </c>
      <c r="I18" s="47" t="s">
        <v>48</v>
      </c>
      <c r="J18" s="44">
        <v>20</v>
      </c>
      <c r="K18" s="38">
        <v>0.12345</v>
      </c>
      <c r="L18" s="38">
        <v>20.123449999999998</v>
      </c>
    </row>
    <row r="19" spans="1:32" s="25" customFormat="1" ht="37.5" customHeight="1" x14ac:dyDescent="0.25">
      <c r="A19" s="32" t="s">
        <v>49</v>
      </c>
      <c r="B19" s="200"/>
      <c r="C19" s="203"/>
      <c r="D19" s="206"/>
      <c r="E19" s="39" t="s">
        <v>50</v>
      </c>
      <c r="F19" s="45" t="s">
        <v>51</v>
      </c>
      <c r="G19" s="41" t="s">
        <v>47</v>
      </c>
      <c r="H19" s="46" t="s">
        <v>52</v>
      </c>
      <c r="I19" s="47" t="s">
        <v>48</v>
      </c>
      <c r="J19" s="44">
        <v>20</v>
      </c>
      <c r="K19" s="38">
        <v>0.123456</v>
      </c>
      <c r="L19" s="38">
        <v>20.123456000000001</v>
      </c>
    </row>
    <row r="20" spans="1:32" s="25" customFormat="1" ht="37.5" customHeight="1" x14ac:dyDescent="0.25">
      <c r="A20" s="32" t="s">
        <v>53</v>
      </c>
      <c r="B20" s="200"/>
      <c r="C20" s="203"/>
      <c r="D20" s="206"/>
      <c r="E20" s="39" t="s">
        <v>54</v>
      </c>
      <c r="F20" s="45" t="s">
        <v>55</v>
      </c>
      <c r="G20" s="41" t="s">
        <v>37</v>
      </c>
      <c r="H20" s="46" t="s">
        <v>228</v>
      </c>
      <c r="I20" s="47" t="s">
        <v>39</v>
      </c>
      <c r="J20" s="44">
        <v>20</v>
      </c>
      <c r="K20" s="38">
        <v>0.12345678</v>
      </c>
      <c r="L20" s="38">
        <v>20.123456780000001</v>
      </c>
    </row>
    <row r="21" spans="1:32" s="25" customFormat="1" ht="63.75" customHeight="1" x14ac:dyDescent="0.25">
      <c r="A21" s="32" t="s">
        <v>56</v>
      </c>
      <c r="B21" s="200"/>
      <c r="C21" s="203"/>
      <c r="D21" s="206"/>
      <c r="E21" s="39" t="s">
        <v>57</v>
      </c>
      <c r="F21" s="45" t="s">
        <v>58</v>
      </c>
      <c r="G21" s="41" t="s">
        <v>47</v>
      </c>
      <c r="H21" s="46" t="s">
        <v>59</v>
      </c>
      <c r="I21" s="47" t="s">
        <v>39</v>
      </c>
      <c r="J21" s="44">
        <v>10</v>
      </c>
      <c r="K21" s="38">
        <v>0.123456789</v>
      </c>
      <c r="L21" s="38">
        <v>10.123456789</v>
      </c>
    </row>
    <row r="22" spans="1:32" s="25" customFormat="1" ht="65.25" customHeight="1" x14ac:dyDescent="0.25">
      <c r="A22" s="32" t="s">
        <v>60</v>
      </c>
      <c r="B22" s="200"/>
      <c r="C22" s="203"/>
      <c r="D22" s="206"/>
      <c r="E22" s="39" t="s">
        <v>61</v>
      </c>
      <c r="F22" s="45" t="s">
        <v>62</v>
      </c>
      <c r="G22" s="41" t="s">
        <v>47</v>
      </c>
      <c r="H22" s="46" t="s">
        <v>63</v>
      </c>
      <c r="I22" s="47" t="s">
        <v>48</v>
      </c>
      <c r="J22" s="44">
        <v>20</v>
      </c>
      <c r="K22" s="38">
        <v>0.12345678910000001</v>
      </c>
      <c r="L22" s="38">
        <v>20.1234567891</v>
      </c>
    </row>
    <row r="23" spans="1:32" s="25" customFormat="1" ht="62.25" customHeight="1" x14ac:dyDescent="0.25">
      <c r="A23" s="32" t="s">
        <v>64</v>
      </c>
      <c r="B23" s="200"/>
      <c r="C23" s="203"/>
      <c r="D23" s="206"/>
      <c r="E23" s="39" t="s">
        <v>65</v>
      </c>
      <c r="F23" s="45" t="s">
        <v>66</v>
      </c>
      <c r="G23" s="41" t="s">
        <v>37</v>
      </c>
      <c r="H23" s="46" t="s">
        <v>67</v>
      </c>
      <c r="I23" s="47" t="s">
        <v>39</v>
      </c>
      <c r="J23" s="44">
        <v>10</v>
      </c>
      <c r="K23" s="38">
        <v>0.12345678911999999</v>
      </c>
      <c r="L23" s="38">
        <v>10.12345678912</v>
      </c>
    </row>
    <row r="24" spans="1:32" s="25" customFormat="1" ht="57.75" customHeight="1" x14ac:dyDescent="0.25">
      <c r="A24" s="32" t="s">
        <v>68</v>
      </c>
      <c r="B24" s="200"/>
      <c r="C24" s="203"/>
      <c r="D24" s="206"/>
      <c r="E24" s="39" t="s">
        <v>69</v>
      </c>
      <c r="F24" s="45" t="s">
        <v>70</v>
      </c>
      <c r="G24" s="41" t="s">
        <v>71</v>
      </c>
      <c r="H24" s="46" t="s">
        <v>72</v>
      </c>
      <c r="I24" s="47" t="s">
        <v>73</v>
      </c>
      <c r="J24" s="44">
        <v>0</v>
      </c>
      <c r="K24" s="38">
        <v>0.123456789123</v>
      </c>
      <c r="L24" s="38">
        <v>0.123456789123</v>
      </c>
    </row>
    <row r="25" spans="1:32" s="25" customFormat="1" ht="52.5" customHeight="1" x14ac:dyDescent="0.25">
      <c r="A25" s="32" t="s">
        <v>74</v>
      </c>
      <c r="B25" s="200"/>
      <c r="C25" s="203"/>
      <c r="D25" s="206"/>
      <c r="E25" s="39" t="s">
        <v>75</v>
      </c>
      <c r="F25" s="45" t="s">
        <v>76</v>
      </c>
      <c r="G25" s="41" t="s">
        <v>47</v>
      </c>
      <c r="H25" s="46" t="s">
        <v>77</v>
      </c>
      <c r="I25" s="47" t="s">
        <v>48</v>
      </c>
      <c r="J25" s="44">
        <v>20</v>
      </c>
      <c r="K25" s="38">
        <v>0.1234567891234</v>
      </c>
      <c r="L25" s="38">
        <v>20.123456789123399</v>
      </c>
    </row>
    <row r="26" spans="1:32" s="25" customFormat="1" ht="42" customHeight="1" x14ac:dyDescent="0.25">
      <c r="A26" s="32" t="s">
        <v>78</v>
      </c>
      <c r="B26" s="200"/>
      <c r="C26" s="203"/>
      <c r="D26" s="206"/>
      <c r="E26" s="39" t="s">
        <v>79</v>
      </c>
      <c r="F26" s="45" t="s">
        <v>80</v>
      </c>
      <c r="G26" s="41" t="s">
        <v>47</v>
      </c>
      <c r="H26" s="46" t="s">
        <v>81</v>
      </c>
      <c r="I26" s="47" t="s">
        <v>48</v>
      </c>
      <c r="J26" s="44">
        <v>20</v>
      </c>
      <c r="K26" s="38">
        <v>0.12345678912345</v>
      </c>
      <c r="L26" s="38">
        <v>20.123456789123448</v>
      </c>
    </row>
    <row r="27" spans="1:32" s="25" customFormat="1" ht="32.25" thickBot="1" x14ac:dyDescent="0.3">
      <c r="A27" s="32" t="s">
        <v>82</v>
      </c>
      <c r="B27" s="201"/>
      <c r="C27" s="204"/>
      <c r="D27" s="207"/>
      <c r="E27" s="48" t="s">
        <v>83</v>
      </c>
      <c r="F27" s="49" t="s">
        <v>84</v>
      </c>
      <c r="G27" s="50" t="s">
        <v>47</v>
      </c>
      <c r="H27" s="51" t="s">
        <v>85</v>
      </c>
      <c r="I27" s="52" t="s">
        <v>48</v>
      </c>
      <c r="J27" s="44">
        <v>20</v>
      </c>
      <c r="K27" s="38">
        <v>0.12345678912345601</v>
      </c>
      <c r="L27" s="38">
        <v>20.123456789123455</v>
      </c>
    </row>
    <row r="28" spans="1:32" s="25" customFormat="1" ht="44.25" customHeight="1" x14ac:dyDescent="0.25">
      <c r="A28" s="32" t="s">
        <v>86</v>
      </c>
      <c r="B28" s="208" t="s">
        <v>87</v>
      </c>
      <c r="C28" s="211" t="s">
        <v>88</v>
      </c>
      <c r="D28" s="214" t="s">
        <v>89</v>
      </c>
      <c r="E28" s="33" t="s">
        <v>35</v>
      </c>
      <c r="F28" s="34" t="s">
        <v>90</v>
      </c>
      <c r="G28" s="35" t="s">
        <v>47</v>
      </c>
      <c r="H28" s="36" t="s">
        <v>91</v>
      </c>
      <c r="I28" s="37" t="s">
        <v>48</v>
      </c>
      <c r="J28" s="38">
        <v>40</v>
      </c>
      <c r="K28" s="38">
        <v>0.23</v>
      </c>
      <c r="L28" s="38">
        <v>40.229999999999997</v>
      </c>
    </row>
    <row r="29" spans="1:32" s="25" customFormat="1" ht="63" x14ac:dyDescent="0.25">
      <c r="A29" s="32" t="s">
        <v>92</v>
      </c>
      <c r="B29" s="209"/>
      <c r="C29" s="212"/>
      <c r="D29" s="215"/>
      <c r="E29" s="39" t="s">
        <v>41</v>
      </c>
      <c r="F29" s="45" t="s">
        <v>93</v>
      </c>
      <c r="G29" s="41" t="s">
        <v>47</v>
      </c>
      <c r="H29" s="46" t="s">
        <v>94</v>
      </c>
      <c r="I29" s="47" t="s">
        <v>48</v>
      </c>
      <c r="J29" s="38">
        <v>40</v>
      </c>
      <c r="K29" s="38">
        <v>0.23400000000000001</v>
      </c>
      <c r="L29" s="38">
        <v>40.234000000000002</v>
      </c>
    </row>
    <row r="30" spans="1:32" s="25" customFormat="1" ht="47.25" x14ac:dyDescent="0.25">
      <c r="A30" s="32" t="s">
        <v>95</v>
      </c>
      <c r="B30" s="209"/>
      <c r="C30" s="212"/>
      <c r="D30" s="215"/>
      <c r="E30" s="39" t="s">
        <v>45</v>
      </c>
      <c r="F30" s="45" t="s">
        <v>96</v>
      </c>
      <c r="G30" s="41" t="s">
        <v>47</v>
      </c>
      <c r="H30" s="46" t="s">
        <v>94</v>
      </c>
      <c r="I30" s="47" t="s">
        <v>48</v>
      </c>
      <c r="J30" s="38">
        <v>40</v>
      </c>
      <c r="K30" s="38">
        <v>0.23449999999999999</v>
      </c>
      <c r="L30" s="38">
        <v>40.234499999999997</v>
      </c>
    </row>
    <row r="31" spans="1:32" s="25" customFormat="1" ht="63.75" thickBot="1" x14ac:dyDescent="0.3">
      <c r="A31" s="32" t="s">
        <v>97</v>
      </c>
      <c r="B31" s="210"/>
      <c r="C31" s="213"/>
      <c r="D31" s="216"/>
      <c r="E31" s="48" t="s">
        <v>50</v>
      </c>
      <c r="F31" s="49" t="s">
        <v>98</v>
      </c>
      <c r="G31" s="50" t="s">
        <v>47</v>
      </c>
      <c r="H31" s="51" t="s">
        <v>99</v>
      </c>
      <c r="I31" s="52" t="s">
        <v>48</v>
      </c>
      <c r="J31" s="38">
        <v>40</v>
      </c>
      <c r="K31" s="38">
        <v>0.23455999999999999</v>
      </c>
      <c r="L31" s="38">
        <v>40.234560000000002</v>
      </c>
    </row>
    <row r="32" spans="1:32" s="25" customFormat="1" ht="49.5" customHeight="1" x14ac:dyDescent="0.25">
      <c r="A32" s="32" t="s">
        <v>100</v>
      </c>
      <c r="B32" s="217" t="s">
        <v>101</v>
      </c>
      <c r="C32" s="217" t="s">
        <v>88</v>
      </c>
      <c r="D32" s="218" t="s">
        <v>102</v>
      </c>
      <c r="E32" s="39" t="s">
        <v>35</v>
      </c>
      <c r="F32" s="45" t="s">
        <v>103</v>
      </c>
      <c r="G32" s="41" t="s">
        <v>47</v>
      </c>
      <c r="H32" s="46" t="s">
        <v>104</v>
      </c>
      <c r="I32" s="47" t="s">
        <v>48</v>
      </c>
      <c r="J32" s="38">
        <v>40</v>
      </c>
      <c r="K32" s="53">
        <v>0.234567</v>
      </c>
      <c r="L32" s="38">
        <v>40.234566999999998</v>
      </c>
      <c r="M32" s="27"/>
      <c r="N32" s="27"/>
      <c r="O32" s="27"/>
      <c r="P32" s="27"/>
      <c r="Q32" s="27"/>
      <c r="R32" s="27"/>
      <c r="S32" s="27"/>
      <c r="T32" s="27"/>
      <c r="U32" s="27"/>
      <c r="V32" s="27"/>
      <c r="W32" s="27"/>
      <c r="X32" s="27"/>
      <c r="Y32" s="27"/>
      <c r="Z32" s="27"/>
      <c r="AA32" s="27"/>
      <c r="AB32" s="27"/>
      <c r="AC32" s="27"/>
      <c r="AD32" s="27"/>
      <c r="AE32" s="27"/>
      <c r="AF32" s="27"/>
    </row>
    <row r="33" spans="1:32" s="25" customFormat="1" ht="49.5" customHeight="1" x14ac:dyDescent="0.25">
      <c r="A33" s="32" t="s">
        <v>105</v>
      </c>
      <c r="B33" s="217"/>
      <c r="C33" s="217"/>
      <c r="D33" s="218"/>
      <c r="E33" s="39" t="s">
        <v>41</v>
      </c>
      <c r="F33" s="45" t="s">
        <v>106</v>
      </c>
      <c r="G33" s="41" t="s">
        <v>47</v>
      </c>
      <c r="H33" s="46" t="s">
        <v>107</v>
      </c>
      <c r="I33" s="47" t="s">
        <v>48</v>
      </c>
      <c r="J33" s="38">
        <v>40</v>
      </c>
      <c r="K33" s="53">
        <v>0.23456779999999999</v>
      </c>
      <c r="L33" s="38">
        <v>40.234567800000001</v>
      </c>
      <c r="M33" s="27"/>
      <c r="N33" s="27"/>
      <c r="O33" s="27"/>
      <c r="P33" s="27"/>
      <c r="Q33" s="27"/>
      <c r="R33" s="27"/>
      <c r="S33" s="27"/>
      <c r="T33" s="27"/>
      <c r="U33" s="27"/>
      <c r="V33" s="27"/>
      <c r="W33" s="27"/>
      <c r="X33" s="27"/>
      <c r="Y33" s="27"/>
      <c r="Z33" s="27"/>
      <c r="AA33" s="27"/>
      <c r="AB33" s="27"/>
      <c r="AC33" s="27"/>
      <c r="AD33" s="27"/>
      <c r="AE33" s="27"/>
      <c r="AF33" s="27"/>
    </row>
    <row r="34" spans="1:32" s="25" customFormat="1" ht="66" customHeight="1" thickBot="1" x14ac:dyDescent="0.3">
      <c r="A34" s="32" t="s">
        <v>108</v>
      </c>
      <c r="B34" s="217"/>
      <c r="C34" s="217"/>
      <c r="D34" s="218"/>
      <c r="E34" s="39" t="s">
        <v>45</v>
      </c>
      <c r="F34" s="45" t="s">
        <v>109</v>
      </c>
      <c r="G34" s="41" t="s">
        <v>47</v>
      </c>
      <c r="H34" s="46" t="s">
        <v>107</v>
      </c>
      <c r="I34" s="47" t="s">
        <v>48</v>
      </c>
      <c r="J34" s="38">
        <v>40</v>
      </c>
      <c r="K34" s="53">
        <v>0.23456789</v>
      </c>
      <c r="L34" s="38">
        <v>40.234567890000001</v>
      </c>
      <c r="M34" s="27"/>
      <c r="N34" s="27"/>
      <c r="O34" s="27"/>
      <c r="P34" s="27"/>
      <c r="Q34" s="27"/>
      <c r="R34" s="27"/>
      <c r="S34" s="27"/>
      <c r="T34" s="27"/>
      <c r="U34" s="27"/>
      <c r="V34" s="27"/>
      <c r="W34" s="27"/>
      <c r="X34" s="27"/>
      <c r="Y34" s="27"/>
      <c r="Z34" s="27"/>
      <c r="AA34" s="27"/>
      <c r="AB34" s="27"/>
      <c r="AC34" s="27"/>
      <c r="AD34" s="27"/>
      <c r="AE34" s="27"/>
      <c r="AF34" s="27"/>
    </row>
    <row r="35" spans="1:32" s="25" customFormat="1" ht="60.75" customHeight="1" x14ac:dyDescent="0.25">
      <c r="A35" s="32" t="s">
        <v>110</v>
      </c>
      <c r="B35" s="219" t="s">
        <v>111</v>
      </c>
      <c r="C35" s="212" t="s">
        <v>88</v>
      </c>
      <c r="D35" s="215" t="s">
        <v>112</v>
      </c>
      <c r="E35" s="33" t="s">
        <v>35</v>
      </c>
      <c r="F35" s="34" t="s">
        <v>113</v>
      </c>
      <c r="G35" s="35" t="s">
        <v>47</v>
      </c>
      <c r="H35" s="36" t="s">
        <v>107</v>
      </c>
      <c r="I35" s="37" t="s">
        <v>48</v>
      </c>
      <c r="J35" s="38">
        <v>40</v>
      </c>
      <c r="K35" s="53">
        <v>0.23456789119999999</v>
      </c>
      <c r="L35" s="38">
        <v>40.234567891200001</v>
      </c>
      <c r="M35" s="27"/>
      <c r="N35" s="27"/>
      <c r="O35" s="27"/>
      <c r="P35" s="27"/>
      <c r="Q35" s="27"/>
    </row>
    <row r="36" spans="1:32" s="25" customFormat="1" ht="38.25" customHeight="1" x14ac:dyDescent="0.25">
      <c r="A36" s="32" t="s">
        <v>114</v>
      </c>
      <c r="B36" s="219"/>
      <c r="C36" s="212"/>
      <c r="D36" s="215"/>
      <c r="E36" s="39" t="s">
        <v>41</v>
      </c>
      <c r="F36" s="45" t="s">
        <v>115</v>
      </c>
      <c r="G36" s="41" t="s">
        <v>47</v>
      </c>
      <c r="H36" s="46" t="s">
        <v>116</v>
      </c>
      <c r="I36" s="47" t="s">
        <v>48</v>
      </c>
      <c r="J36" s="38">
        <v>40</v>
      </c>
      <c r="K36" s="53">
        <v>0.23456789122999999</v>
      </c>
      <c r="L36" s="38">
        <v>40.23456789123</v>
      </c>
      <c r="M36" s="27"/>
      <c r="N36" s="27"/>
      <c r="O36" s="27"/>
      <c r="P36" s="27"/>
      <c r="Q36" s="27"/>
    </row>
    <row r="37" spans="1:32" s="25" customFormat="1" ht="49.5" customHeight="1" thickBot="1" x14ac:dyDescent="0.3">
      <c r="A37" s="32" t="s">
        <v>117</v>
      </c>
      <c r="B37" s="219"/>
      <c r="C37" s="212"/>
      <c r="D37" s="215"/>
      <c r="E37" s="39" t="s">
        <v>45</v>
      </c>
      <c r="F37" s="45" t="s">
        <v>118</v>
      </c>
      <c r="G37" s="41" t="s">
        <v>37</v>
      </c>
      <c r="H37" s="46" t="s">
        <v>119</v>
      </c>
      <c r="I37" s="47" t="s">
        <v>39</v>
      </c>
      <c r="J37" s="38">
        <v>30</v>
      </c>
      <c r="K37" s="53">
        <v>0.23456789123399999</v>
      </c>
      <c r="L37" s="38">
        <v>30.234567891234001</v>
      </c>
      <c r="M37" s="27"/>
      <c r="N37" s="27"/>
      <c r="O37" s="27"/>
      <c r="P37" s="27"/>
      <c r="Q37" s="27"/>
    </row>
    <row r="38" spans="1:32" s="25" customFormat="1" ht="85.5" customHeight="1" x14ac:dyDescent="0.25">
      <c r="A38" s="32" t="s">
        <v>120</v>
      </c>
      <c r="B38" s="220" t="s">
        <v>121</v>
      </c>
      <c r="C38" s="223" t="s">
        <v>122</v>
      </c>
      <c r="D38" s="226" t="s">
        <v>123</v>
      </c>
      <c r="E38" s="33" t="s">
        <v>35</v>
      </c>
      <c r="F38" s="34" t="s">
        <v>229</v>
      </c>
      <c r="G38" s="35" t="s">
        <v>37</v>
      </c>
      <c r="H38" s="36" t="s">
        <v>107</v>
      </c>
      <c r="I38" s="37" t="s">
        <v>39</v>
      </c>
      <c r="J38" s="38">
        <v>50</v>
      </c>
      <c r="K38" s="38">
        <v>0.31</v>
      </c>
      <c r="L38" s="38">
        <v>50.31</v>
      </c>
    </row>
    <row r="39" spans="1:32" s="25" customFormat="1" ht="63" x14ac:dyDescent="0.25">
      <c r="A39" s="32" t="s">
        <v>125</v>
      </c>
      <c r="B39" s="221"/>
      <c r="C39" s="224"/>
      <c r="D39" s="227"/>
      <c r="E39" s="39" t="s">
        <v>41</v>
      </c>
      <c r="F39" s="45" t="s">
        <v>126</v>
      </c>
      <c r="G39" s="41" t="s">
        <v>47</v>
      </c>
      <c r="H39" s="46" t="s">
        <v>104</v>
      </c>
      <c r="I39" s="47" t="s">
        <v>230</v>
      </c>
      <c r="J39" s="38">
        <v>50</v>
      </c>
      <c r="K39" s="38">
        <v>0.32300000000000001</v>
      </c>
      <c r="L39" s="38">
        <v>50.323</v>
      </c>
    </row>
    <row r="40" spans="1:32" s="25" customFormat="1" ht="47.25" x14ac:dyDescent="0.25">
      <c r="A40" s="32" t="s">
        <v>127</v>
      </c>
      <c r="B40" s="221"/>
      <c r="C40" s="224"/>
      <c r="D40" s="227"/>
      <c r="E40" s="39" t="s">
        <v>45</v>
      </c>
      <c r="F40" s="45" t="s">
        <v>128</v>
      </c>
      <c r="G40" s="41" t="s">
        <v>47</v>
      </c>
      <c r="H40" s="46" t="s">
        <v>129</v>
      </c>
      <c r="I40" s="47" t="s">
        <v>48</v>
      </c>
      <c r="J40" s="38">
        <v>60</v>
      </c>
      <c r="K40" s="38">
        <v>0.32400000000000001</v>
      </c>
      <c r="L40" s="38">
        <v>60.323999999999998</v>
      </c>
    </row>
    <row r="41" spans="1:32" s="25" customFormat="1" ht="94.5" x14ac:dyDescent="0.25">
      <c r="A41" s="32" t="s">
        <v>130</v>
      </c>
      <c r="B41" s="221"/>
      <c r="C41" s="224"/>
      <c r="D41" s="227"/>
      <c r="E41" s="39" t="s">
        <v>50</v>
      </c>
      <c r="F41" s="45" t="s">
        <v>131</v>
      </c>
      <c r="G41" s="41" t="s">
        <v>47</v>
      </c>
      <c r="H41" s="46" t="s">
        <v>132</v>
      </c>
      <c r="I41" s="47" t="s">
        <v>48</v>
      </c>
      <c r="J41" s="38">
        <v>60</v>
      </c>
      <c r="K41" s="32"/>
      <c r="L41" s="38">
        <v>60.325000000000003</v>
      </c>
    </row>
    <row r="42" spans="1:32" s="25" customFormat="1" ht="53.25" customHeight="1" thickBot="1" x14ac:dyDescent="0.3">
      <c r="A42" s="32" t="s">
        <v>133</v>
      </c>
      <c r="B42" s="222"/>
      <c r="C42" s="225"/>
      <c r="D42" s="228"/>
      <c r="E42" s="48" t="s">
        <v>54</v>
      </c>
      <c r="F42" s="49" t="s">
        <v>134</v>
      </c>
      <c r="G42" s="50" t="s">
        <v>47</v>
      </c>
      <c r="H42" s="51" t="s">
        <v>231</v>
      </c>
      <c r="I42" s="52" t="s">
        <v>48</v>
      </c>
      <c r="J42" s="38">
        <v>50</v>
      </c>
      <c r="K42" s="38">
        <v>0.32600000000000001</v>
      </c>
      <c r="L42" s="38">
        <v>50.326000000000001</v>
      </c>
    </row>
    <row r="43" spans="1:32" s="25" customFormat="1" ht="42.75" customHeight="1" x14ac:dyDescent="0.25">
      <c r="A43" s="32" t="s">
        <v>135</v>
      </c>
      <c r="B43" s="229" t="s">
        <v>136</v>
      </c>
      <c r="C43" s="232" t="s">
        <v>137</v>
      </c>
      <c r="D43" s="235" t="s">
        <v>138</v>
      </c>
      <c r="E43" s="33" t="s">
        <v>35</v>
      </c>
      <c r="F43" s="34" t="s">
        <v>139</v>
      </c>
      <c r="G43" s="35" t="s">
        <v>47</v>
      </c>
      <c r="H43" s="36" t="s">
        <v>140</v>
      </c>
      <c r="I43" s="37" t="s">
        <v>48</v>
      </c>
      <c r="J43" s="38">
        <v>80</v>
      </c>
      <c r="K43" s="38">
        <v>0.41199999999999998</v>
      </c>
      <c r="L43" s="38">
        <v>80.412000000000006</v>
      </c>
    </row>
    <row r="44" spans="1:32" s="25" customFormat="1" ht="33" customHeight="1" x14ac:dyDescent="0.25">
      <c r="A44" s="32" t="s">
        <v>141</v>
      </c>
      <c r="B44" s="230"/>
      <c r="C44" s="233"/>
      <c r="D44" s="236"/>
      <c r="E44" s="39" t="s">
        <v>41</v>
      </c>
      <c r="F44" s="45" t="s">
        <v>142</v>
      </c>
      <c r="G44" s="41" t="s">
        <v>47</v>
      </c>
      <c r="H44" s="46" t="s">
        <v>143</v>
      </c>
      <c r="I44" s="47" t="s">
        <v>48</v>
      </c>
      <c r="J44" s="38">
        <v>70</v>
      </c>
      <c r="K44" s="38">
        <v>0.4123</v>
      </c>
      <c r="L44" s="38">
        <v>70.412300000000002</v>
      </c>
    </row>
    <row r="45" spans="1:32" s="25" customFormat="1" ht="47.25" x14ac:dyDescent="0.25">
      <c r="A45" s="32" t="s">
        <v>144</v>
      </c>
      <c r="B45" s="230"/>
      <c r="C45" s="233"/>
      <c r="D45" s="236"/>
      <c r="E45" s="39" t="s">
        <v>45</v>
      </c>
      <c r="F45" s="45" t="s">
        <v>145</v>
      </c>
      <c r="G45" s="41" t="s">
        <v>47</v>
      </c>
      <c r="H45" s="46" t="s">
        <v>146</v>
      </c>
      <c r="I45" s="47" t="s">
        <v>48</v>
      </c>
      <c r="J45" s="38">
        <v>80</v>
      </c>
      <c r="K45" s="38">
        <v>0.41233999999999998</v>
      </c>
      <c r="L45" s="38">
        <v>80.41234</v>
      </c>
    </row>
    <row r="46" spans="1:32" s="25" customFormat="1" ht="31.5" x14ac:dyDescent="0.25">
      <c r="A46" s="32" t="s">
        <v>147</v>
      </c>
      <c r="B46" s="230"/>
      <c r="C46" s="233"/>
      <c r="D46" s="236"/>
      <c r="E46" s="39" t="s">
        <v>50</v>
      </c>
      <c r="F46" s="45" t="s">
        <v>148</v>
      </c>
      <c r="G46" s="41" t="s">
        <v>47</v>
      </c>
      <c r="H46" s="46" t="s">
        <v>99</v>
      </c>
      <c r="I46" s="47" t="s">
        <v>48</v>
      </c>
      <c r="J46" s="38">
        <v>80</v>
      </c>
      <c r="K46" s="38">
        <v>0.41234500000000002</v>
      </c>
      <c r="L46" s="38">
        <v>80.412345000000002</v>
      </c>
    </row>
    <row r="47" spans="1:32" s="25" customFormat="1" ht="63" x14ac:dyDescent="0.25">
      <c r="A47" s="32" t="s">
        <v>149</v>
      </c>
      <c r="B47" s="230"/>
      <c r="C47" s="233"/>
      <c r="D47" s="236"/>
      <c r="E47" s="39" t="s">
        <v>54</v>
      </c>
      <c r="F47" s="45" t="s">
        <v>150</v>
      </c>
      <c r="G47" s="41" t="s">
        <v>37</v>
      </c>
      <c r="H47" s="46" t="s">
        <v>99</v>
      </c>
      <c r="I47" s="47" t="s">
        <v>39</v>
      </c>
      <c r="J47" s="38">
        <v>70</v>
      </c>
      <c r="K47" s="38">
        <v>0.41234559999999998</v>
      </c>
      <c r="L47" s="38">
        <v>70.412345599999995</v>
      </c>
    </row>
    <row r="48" spans="1:32" s="25" customFormat="1" ht="63" x14ac:dyDescent="0.25">
      <c r="A48" s="32" t="s">
        <v>151</v>
      </c>
      <c r="B48" s="230"/>
      <c r="C48" s="233"/>
      <c r="D48" s="236"/>
      <c r="E48" s="39" t="s">
        <v>57</v>
      </c>
      <c r="F48" s="45" t="s">
        <v>152</v>
      </c>
      <c r="G48" s="41" t="s">
        <v>47</v>
      </c>
      <c r="H48" s="46" t="s">
        <v>232</v>
      </c>
      <c r="I48" s="47" t="s">
        <v>48</v>
      </c>
      <c r="J48" s="38">
        <v>80</v>
      </c>
      <c r="K48" s="38">
        <v>0.41234567</v>
      </c>
      <c r="L48" s="38">
        <v>80.412345669999993</v>
      </c>
    </row>
    <row r="49" spans="1:17" s="25" customFormat="1" ht="48" thickBot="1" x14ac:dyDescent="0.3">
      <c r="A49" s="32" t="s">
        <v>153</v>
      </c>
      <c r="B49" s="231"/>
      <c r="C49" s="234"/>
      <c r="D49" s="237"/>
      <c r="E49" s="48" t="s">
        <v>61</v>
      </c>
      <c r="F49" s="49" t="s">
        <v>154</v>
      </c>
      <c r="G49" s="50" t="s">
        <v>47</v>
      </c>
      <c r="H49" s="51" t="s">
        <v>155</v>
      </c>
      <c r="I49" s="52" t="s">
        <v>48</v>
      </c>
      <c r="J49" s="38">
        <v>80</v>
      </c>
      <c r="K49" s="38">
        <v>0.41234567799999999</v>
      </c>
      <c r="L49" s="38">
        <v>80.412345677999994</v>
      </c>
    </row>
    <row r="50" spans="1:17" s="25" customFormat="1" ht="54.75" customHeight="1" x14ac:dyDescent="0.25">
      <c r="A50" s="32" t="s">
        <v>156</v>
      </c>
      <c r="B50" s="238" t="s">
        <v>157</v>
      </c>
      <c r="C50" s="241" t="s">
        <v>158</v>
      </c>
      <c r="D50" s="244" t="s">
        <v>159</v>
      </c>
      <c r="E50" s="33" t="s">
        <v>35</v>
      </c>
      <c r="F50" s="34" t="s">
        <v>160</v>
      </c>
      <c r="G50" s="35" t="s">
        <v>47</v>
      </c>
      <c r="H50" s="36" t="s">
        <v>161</v>
      </c>
      <c r="I50" s="37" t="s">
        <v>48</v>
      </c>
      <c r="J50" s="38">
        <v>120</v>
      </c>
      <c r="K50" s="38">
        <v>0.85099999999999998</v>
      </c>
      <c r="L50" s="38">
        <v>120.851</v>
      </c>
    </row>
    <row r="51" spans="1:17" s="25" customFormat="1" ht="94.5" x14ac:dyDescent="0.25">
      <c r="A51" s="32" t="s">
        <v>162</v>
      </c>
      <c r="B51" s="239"/>
      <c r="C51" s="242"/>
      <c r="D51" s="245"/>
      <c r="E51" s="39" t="s">
        <v>50</v>
      </c>
      <c r="F51" s="45" t="s">
        <v>163</v>
      </c>
      <c r="G51" s="41" t="s">
        <v>37</v>
      </c>
      <c r="H51" s="46" t="s">
        <v>164</v>
      </c>
      <c r="I51" s="47" t="s">
        <v>39</v>
      </c>
      <c r="J51" s="38">
        <v>100</v>
      </c>
      <c r="K51" s="38">
        <v>0.85119999999999996</v>
      </c>
      <c r="L51" s="38">
        <v>100.85120000000001</v>
      </c>
    </row>
    <row r="52" spans="1:17" s="25" customFormat="1" ht="47.25" x14ac:dyDescent="0.25">
      <c r="A52" s="32" t="s">
        <v>165</v>
      </c>
      <c r="B52" s="239"/>
      <c r="C52" s="242"/>
      <c r="D52" s="245"/>
      <c r="E52" s="39" t="s">
        <v>57</v>
      </c>
      <c r="F52" s="45" t="s">
        <v>166</v>
      </c>
      <c r="G52" s="41" t="s">
        <v>47</v>
      </c>
      <c r="H52" s="46" t="s">
        <v>167</v>
      </c>
      <c r="I52" s="47" t="s">
        <v>48</v>
      </c>
      <c r="J52" s="38">
        <v>120</v>
      </c>
      <c r="K52" s="38">
        <v>0.85123000000000004</v>
      </c>
      <c r="L52" s="38">
        <v>120.85123</v>
      </c>
    </row>
    <row r="53" spans="1:17" s="25" customFormat="1" ht="48" thickBot="1" x14ac:dyDescent="0.3">
      <c r="A53" s="32" t="s">
        <v>168</v>
      </c>
      <c r="B53" s="240"/>
      <c r="C53" s="243"/>
      <c r="D53" s="246"/>
      <c r="E53" s="48" t="s">
        <v>61</v>
      </c>
      <c r="F53" s="49" t="s">
        <v>169</v>
      </c>
      <c r="G53" s="50" t="s">
        <v>37</v>
      </c>
      <c r="H53" s="51" t="s">
        <v>170</v>
      </c>
      <c r="I53" s="52" t="s">
        <v>39</v>
      </c>
      <c r="J53" s="38">
        <v>100</v>
      </c>
      <c r="K53" s="38">
        <v>0.85123400000000005</v>
      </c>
      <c r="L53" s="38">
        <v>100.85123400000001</v>
      </c>
    </row>
    <row r="54" spans="1:17" s="25" customFormat="1" ht="102.75" customHeight="1" thickBot="1" x14ac:dyDescent="0.3">
      <c r="A54" s="32" t="s">
        <v>171</v>
      </c>
      <c r="B54" s="71" t="s">
        <v>172</v>
      </c>
      <c r="C54" s="72" t="s">
        <v>158</v>
      </c>
      <c r="D54" s="54" t="s">
        <v>173</v>
      </c>
      <c r="E54" s="33" t="s">
        <v>65</v>
      </c>
      <c r="F54" s="34" t="s">
        <v>174</v>
      </c>
      <c r="G54" s="35" t="s">
        <v>71</v>
      </c>
      <c r="H54" s="36" t="s">
        <v>72</v>
      </c>
      <c r="I54" s="37" t="s">
        <v>73</v>
      </c>
      <c r="J54" s="38">
        <v>80</v>
      </c>
      <c r="K54" s="38">
        <v>0.85123450000000001</v>
      </c>
      <c r="L54" s="38">
        <v>80.851234500000004</v>
      </c>
    </row>
    <row r="55" spans="1:17" s="25" customFormat="1" ht="54.75" customHeight="1" x14ac:dyDescent="0.25">
      <c r="A55" s="32" t="s">
        <v>175</v>
      </c>
      <c r="B55" s="238" t="s">
        <v>176</v>
      </c>
      <c r="C55" s="241" t="s">
        <v>158</v>
      </c>
      <c r="D55" s="244" t="s">
        <v>177</v>
      </c>
      <c r="E55" s="33" t="s">
        <v>35</v>
      </c>
      <c r="F55" s="34" t="s">
        <v>178</v>
      </c>
      <c r="G55" s="35" t="s">
        <v>47</v>
      </c>
      <c r="H55" s="36" t="s">
        <v>179</v>
      </c>
      <c r="I55" s="37" t="s">
        <v>48</v>
      </c>
      <c r="J55" s="38">
        <v>120</v>
      </c>
      <c r="K55" s="53">
        <v>0.85123455999999997</v>
      </c>
      <c r="L55" s="38">
        <v>120.85123455999999</v>
      </c>
      <c r="M55" s="27"/>
      <c r="N55" s="27"/>
      <c r="O55" s="27"/>
      <c r="P55" s="27"/>
      <c r="Q55" s="27"/>
    </row>
    <row r="56" spans="1:17" s="25" customFormat="1" ht="55.5" customHeight="1" x14ac:dyDescent="0.25">
      <c r="A56" s="32" t="s">
        <v>180</v>
      </c>
      <c r="B56" s="239"/>
      <c r="C56" s="242"/>
      <c r="D56" s="245"/>
      <c r="E56" s="39" t="s">
        <v>41</v>
      </c>
      <c r="F56" s="45" t="s">
        <v>181</v>
      </c>
      <c r="G56" s="41" t="s">
        <v>37</v>
      </c>
      <c r="H56" s="46" t="s">
        <v>182</v>
      </c>
      <c r="I56" s="47" t="s">
        <v>39</v>
      </c>
      <c r="J56" s="38">
        <v>100</v>
      </c>
      <c r="K56" s="53">
        <v>0.851234567</v>
      </c>
      <c r="L56" s="38">
        <v>100.85123456700001</v>
      </c>
      <c r="M56" s="27"/>
      <c r="N56" s="27"/>
      <c r="O56" s="27"/>
      <c r="P56" s="27"/>
      <c r="Q56" s="27"/>
    </row>
    <row r="57" spans="1:17" s="25" customFormat="1" ht="77.25" customHeight="1" x14ac:dyDescent="0.25">
      <c r="A57" s="32" t="s">
        <v>183</v>
      </c>
      <c r="B57" s="239"/>
      <c r="C57" s="242"/>
      <c r="D57" s="245"/>
      <c r="E57" s="39" t="s">
        <v>45</v>
      </c>
      <c r="F57" s="45" t="s">
        <v>184</v>
      </c>
      <c r="G57" s="41" t="s">
        <v>37</v>
      </c>
      <c r="H57" s="46" t="s">
        <v>179</v>
      </c>
      <c r="I57" s="47" t="s">
        <v>39</v>
      </c>
      <c r="J57" s="38">
        <v>100</v>
      </c>
      <c r="K57" s="53">
        <v>0.85123456779999995</v>
      </c>
      <c r="L57" s="38">
        <v>100.85123456780001</v>
      </c>
      <c r="M57" s="27"/>
      <c r="N57" s="27"/>
      <c r="O57" s="27"/>
      <c r="P57" s="27"/>
      <c r="Q57" s="27"/>
    </row>
    <row r="58" spans="1:17" s="25" customFormat="1" ht="77.25" customHeight="1" x14ac:dyDescent="0.25">
      <c r="A58" s="32" t="s">
        <v>185</v>
      </c>
      <c r="B58" s="239"/>
      <c r="C58" s="242"/>
      <c r="D58" s="245"/>
      <c r="E58" s="39" t="s">
        <v>50</v>
      </c>
      <c r="F58" s="45" t="s">
        <v>186</v>
      </c>
      <c r="G58" s="41" t="s">
        <v>47</v>
      </c>
      <c r="H58" s="46" t="s">
        <v>187</v>
      </c>
      <c r="I58" s="47" t="s">
        <v>48</v>
      </c>
      <c r="J58" s="38">
        <v>120</v>
      </c>
      <c r="K58" s="53">
        <v>0.85123456788999996</v>
      </c>
      <c r="L58" s="38">
        <v>120.85123456789</v>
      </c>
      <c r="M58" s="27"/>
      <c r="N58" s="27"/>
      <c r="O58" s="27"/>
      <c r="P58" s="27"/>
      <c r="Q58" s="27"/>
    </row>
    <row r="59" spans="1:17" s="25" customFormat="1" ht="77.25" customHeight="1" thickBot="1" x14ac:dyDescent="0.3">
      <c r="A59" s="32" t="s">
        <v>188</v>
      </c>
      <c r="B59" s="240"/>
      <c r="C59" s="242"/>
      <c r="D59" s="247"/>
      <c r="E59" s="48" t="s">
        <v>54</v>
      </c>
      <c r="F59" s="49" t="s">
        <v>189</v>
      </c>
      <c r="G59" s="50" t="s">
        <v>37</v>
      </c>
      <c r="H59" s="51" t="s">
        <v>190</v>
      </c>
      <c r="I59" s="52" t="s">
        <v>39</v>
      </c>
      <c r="J59" s="38">
        <v>100</v>
      </c>
      <c r="K59" s="53">
        <v>0.85123456789100005</v>
      </c>
      <c r="L59" s="38">
        <v>100.851234567891</v>
      </c>
      <c r="M59" s="27"/>
      <c r="N59" s="27"/>
      <c r="O59" s="27"/>
      <c r="P59" s="27"/>
      <c r="Q59" s="27"/>
    </row>
  </sheetData>
  <mergeCells count="25">
    <mergeCell ref="B50:B53"/>
    <mergeCell ref="C50:C53"/>
    <mergeCell ref="D50:D53"/>
    <mergeCell ref="B55:B59"/>
    <mergeCell ref="C55:C59"/>
    <mergeCell ref="D55:D59"/>
    <mergeCell ref="B38:B42"/>
    <mergeCell ref="C38:C42"/>
    <mergeCell ref="D38:D42"/>
    <mergeCell ref="B43:B49"/>
    <mergeCell ref="C43:C49"/>
    <mergeCell ref="D43:D49"/>
    <mergeCell ref="B32:B34"/>
    <mergeCell ref="C32:C34"/>
    <mergeCell ref="D32:D34"/>
    <mergeCell ref="B35:B37"/>
    <mergeCell ref="C35:C37"/>
    <mergeCell ref="D35:D37"/>
    <mergeCell ref="B14:I14"/>
    <mergeCell ref="B16:B27"/>
    <mergeCell ref="C16:C27"/>
    <mergeCell ref="D16:D27"/>
    <mergeCell ref="B28:B31"/>
    <mergeCell ref="C28:C31"/>
    <mergeCell ref="D28:D31"/>
  </mergeCells>
  <dataValidations count="2">
    <dataValidation type="list" allowBlank="1" showInputMessage="1" showErrorMessage="1" sqref="G54" xr:uid="{00000000-0002-0000-0100-000000000000}">
      <formula1>"Si, No"</formula1>
    </dataValidation>
    <dataValidation type="list" allowBlank="1" showInputMessage="1" showErrorMessage="1" sqref="G55:G59 G16:G53" xr:uid="{00000000-0002-0000-0100-000001000000}">
      <formula1>"Si, No, En proceso"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4"/>
  <sheetViews>
    <sheetView topLeftCell="C41" zoomScale="87" zoomScaleNormal="87" workbookViewId="0">
      <selection activeCell="J53" sqref="J53:J62"/>
    </sheetView>
  </sheetViews>
  <sheetFormatPr baseColWidth="10" defaultColWidth="11.42578125" defaultRowHeight="16.5" x14ac:dyDescent="0.3"/>
  <cols>
    <col min="1" max="2" width="11.42578125" style="21"/>
    <col min="3" max="3" width="22.85546875" style="21" customWidth="1"/>
    <col min="4" max="4" width="22.5703125" style="21" customWidth="1"/>
    <col min="5" max="5" width="53.42578125" style="21" customWidth="1"/>
    <col min="6" max="6" width="11.42578125" style="21"/>
    <col min="7" max="7" width="28.28515625" style="21" customWidth="1"/>
    <col min="8" max="8" width="4.85546875" style="21" customWidth="1"/>
    <col min="9" max="9" width="15.28515625" style="21" customWidth="1"/>
    <col min="10" max="10" width="22.42578125" style="21" customWidth="1"/>
    <col min="11" max="29" width="11.42578125" style="22"/>
    <col min="30" max="16384" width="11.42578125" style="21"/>
  </cols>
  <sheetData>
    <row r="1" spans="1:11" x14ac:dyDescent="0.3">
      <c r="A1" s="22"/>
      <c r="B1" s="22"/>
      <c r="C1" s="22"/>
      <c r="D1" s="22"/>
      <c r="E1" s="22"/>
      <c r="F1" s="22"/>
      <c r="G1" s="22"/>
      <c r="H1" s="22"/>
      <c r="I1" s="22"/>
      <c r="J1" s="22"/>
    </row>
    <row r="2" spans="1:11" s="22" customFormat="1" x14ac:dyDescent="0.3"/>
    <row r="3" spans="1:11" s="22" customFormat="1" x14ac:dyDescent="0.3"/>
    <row r="4" spans="1:11" x14ac:dyDescent="0.3">
      <c r="A4" s="22"/>
      <c r="B4" s="22"/>
      <c r="C4" s="22"/>
      <c r="D4" s="22"/>
      <c r="E4" s="22"/>
      <c r="F4" s="22"/>
      <c r="G4" s="22"/>
      <c r="H4" s="22"/>
      <c r="I4" s="22"/>
      <c r="J4" s="22"/>
    </row>
    <row r="5" spans="1:11" x14ac:dyDescent="0.3">
      <c r="A5" s="22"/>
      <c r="B5" s="22"/>
      <c r="C5" s="22"/>
      <c r="D5" s="22"/>
      <c r="E5" s="22"/>
      <c r="F5" s="22"/>
      <c r="G5" s="22"/>
      <c r="H5" s="22"/>
      <c r="I5" s="22"/>
      <c r="J5" s="22"/>
    </row>
    <row r="6" spans="1:11" ht="17.25" thickBot="1" x14ac:dyDescent="0.35">
      <c r="A6" s="22"/>
      <c r="B6" s="22"/>
      <c r="C6" s="22"/>
      <c r="D6" s="22"/>
      <c r="E6" s="22"/>
      <c r="F6" s="22"/>
      <c r="G6" s="22"/>
      <c r="H6" s="22"/>
      <c r="I6" s="22"/>
      <c r="J6" s="22"/>
    </row>
    <row r="7" spans="1:11" ht="26.25" thickBot="1" x14ac:dyDescent="0.35">
      <c r="A7" s="22"/>
      <c r="B7" s="22"/>
      <c r="C7" s="248" t="s">
        <v>191</v>
      </c>
      <c r="D7" s="249"/>
      <c r="E7" s="249"/>
      <c r="F7" s="249"/>
      <c r="G7" s="249"/>
      <c r="H7" s="249"/>
      <c r="I7" s="249"/>
      <c r="J7" s="249"/>
      <c r="K7" s="250"/>
    </row>
    <row r="8" spans="1:11" s="22" customFormat="1" ht="17.25" thickBot="1" x14ac:dyDescent="0.35">
      <c r="C8" s="57"/>
      <c r="D8" s="57"/>
      <c r="E8" s="58"/>
      <c r="F8" s="58"/>
      <c r="G8" s="58"/>
      <c r="H8" s="58"/>
      <c r="I8" s="59"/>
      <c r="J8" s="58"/>
      <c r="K8" s="58"/>
    </row>
    <row r="9" spans="1:11" ht="21" thickBot="1" x14ac:dyDescent="0.35">
      <c r="A9" s="22"/>
      <c r="B9" s="22"/>
      <c r="C9" s="184" t="s">
        <v>13</v>
      </c>
      <c r="D9" s="185"/>
      <c r="E9" s="185" t="s">
        <v>14</v>
      </c>
      <c r="F9" s="186"/>
      <c r="G9" s="58"/>
      <c r="H9" s="58"/>
      <c r="I9" s="59"/>
      <c r="J9" s="58"/>
      <c r="K9" s="58"/>
    </row>
    <row r="10" spans="1:11" ht="54" customHeight="1" x14ac:dyDescent="0.3">
      <c r="A10" s="22"/>
      <c r="B10" s="22"/>
      <c r="C10" s="165" t="s">
        <v>15</v>
      </c>
      <c r="D10" s="166"/>
      <c r="E10" s="167" t="s">
        <v>16</v>
      </c>
      <c r="F10" s="168"/>
      <c r="G10" s="60"/>
      <c r="H10" s="61">
        <v>1</v>
      </c>
      <c r="I10" s="59"/>
      <c r="J10" s="58"/>
      <c r="K10" s="58"/>
    </row>
    <row r="11" spans="1:11" ht="46.5" customHeight="1" x14ac:dyDescent="0.3">
      <c r="A11" s="22"/>
      <c r="B11" s="22"/>
      <c r="C11" s="188" t="s">
        <v>17</v>
      </c>
      <c r="D11" s="189"/>
      <c r="E11" s="190" t="s">
        <v>192</v>
      </c>
      <c r="F11" s="191"/>
      <c r="G11" s="62" t="s">
        <v>193</v>
      </c>
      <c r="H11" s="61">
        <v>0.75</v>
      </c>
      <c r="I11" s="59"/>
      <c r="J11" s="58"/>
      <c r="K11" s="58"/>
    </row>
    <row r="12" spans="1:11" ht="70.5" customHeight="1" thickBot="1" x14ac:dyDescent="0.35">
      <c r="A12" s="22"/>
      <c r="B12" s="22"/>
      <c r="C12" s="192" t="s">
        <v>19</v>
      </c>
      <c r="D12" s="193"/>
      <c r="E12" s="194" t="s">
        <v>194</v>
      </c>
      <c r="F12" s="195"/>
      <c r="G12" s="63"/>
      <c r="H12" s="61">
        <v>0.25</v>
      </c>
      <c r="I12" s="59"/>
      <c r="J12" s="58"/>
      <c r="K12" s="58"/>
    </row>
    <row r="13" spans="1:11" s="22" customFormat="1" x14ac:dyDescent="0.3"/>
    <row r="14" spans="1:11" s="22" customFormat="1" x14ac:dyDescent="0.3"/>
    <row r="15" spans="1:11" s="22" customFormat="1" x14ac:dyDescent="0.3"/>
    <row r="16" spans="1:11" s="22" customFormat="1" ht="17.25" thickBot="1" x14ac:dyDescent="0.35"/>
    <row r="17" spans="1:12" x14ac:dyDescent="0.3">
      <c r="A17" s="22"/>
      <c r="B17" s="22"/>
      <c r="C17" s="251" t="s">
        <v>195</v>
      </c>
      <c r="D17" s="253" t="s">
        <v>196</v>
      </c>
      <c r="E17" s="254"/>
      <c r="F17" s="255" t="s">
        <v>197</v>
      </c>
      <c r="G17" s="269" t="s">
        <v>198</v>
      </c>
      <c r="H17" s="64"/>
      <c r="I17" s="257" t="s">
        <v>199</v>
      </c>
      <c r="J17" s="257" t="s">
        <v>200</v>
      </c>
    </row>
    <row r="18" spans="1:12" ht="36" customHeight="1" thickBot="1" x14ac:dyDescent="0.35">
      <c r="A18" s="22"/>
      <c r="B18" s="22"/>
      <c r="C18" s="252"/>
      <c r="D18" s="65" t="s">
        <v>201</v>
      </c>
      <c r="E18" s="66" t="s">
        <v>27</v>
      </c>
      <c r="F18" s="256"/>
      <c r="G18" s="270"/>
      <c r="H18" s="64"/>
      <c r="I18" s="258"/>
      <c r="J18" s="258"/>
    </row>
    <row r="19" spans="1:12" ht="65.25" customHeight="1" x14ac:dyDescent="0.3">
      <c r="A19" s="22"/>
      <c r="B19" s="22"/>
      <c r="C19" s="73">
        <v>1</v>
      </c>
      <c r="D19" s="259" t="s">
        <v>33</v>
      </c>
      <c r="E19" s="74" t="s">
        <v>70</v>
      </c>
      <c r="F19" s="75" t="str">
        <f>F20</f>
        <v>En proceso</v>
      </c>
      <c r="G19" s="80" t="s">
        <v>192</v>
      </c>
      <c r="I19" s="77">
        <v>0.52</v>
      </c>
      <c r="J19" s="262">
        <f>(I19+I20+I21+I22+I24+I25+I26+I27+I28+I29+I30)/12</f>
        <v>0.83333333333333337</v>
      </c>
      <c r="K19" s="143">
        <f>J19</f>
        <v>0.83333333333333337</v>
      </c>
      <c r="L19" s="141"/>
    </row>
    <row r="20" spans="1:12" ht="46.5" customHeight="1" x14ac:dyDescent="0.3">
      <c r="A20" s="22"/>
      <c r="B20" s="22"/>
      <c r="C20" s="73">
        <v>2</v>
      </c>
      <c r="D20" s="260"/>
      <c r="E20" s="78" t="s">
        <v>36</v>
      </c>
      <c r="F20" s="79" t="s">
        <v>37</v>
      </c>
      <c r="G20" s="80" t="str">
        <f>G24</f>
        <v>Existe requerimiento pero se requiere actividades  dirigidas a su mantenimiento dentro del marco de las lineas de defensa.</v>
      </c>
      <c r="I20" s="81">
        <v>1</v>
      </c>
      <c r="J20" s="263"/>
      <c r="K20" s="142"/>
    </row>
    <row r="21" spans="1:12" ht="49.5" x14ac:dyDescent="0.3">
      <c r="A21" s="22"/>
      <c r="B21" s="22"/>
      <c r="C21" s="73">
        <v>3</v>
      </c>
      <c r="D21" s="260"/>
      <c r="E21" s="78" t="s">
        <v>42</v>
      </c>
      <c r="F21" s="79" t="s">
        <v>37</v>
      </c>
      <c r="G21" s="80" t="s">
        <v>192</v>
      </c>
      <c r="I21" s="81">
        <v>0.75</v>
      </c>
      <c r="J21" s="263"/>
      <c r="K21" s="142"/>
    </row>
    <row r="22" spans="1:12" ht="56.25" customHeight="1" x14ac:dyDescent="0.3">
      <c r="A22" s="22"/>
      <c r="B22" s="22"/>
      <c r="C22" s="73">
        <v>4</v>
      </c>
      <c r="D22" s="260"/>
      <c r="E22" s="78" t="s">
        <v>58</v>
      </c>
      <c r="F22" s="79" t="s">
        <v>37</v>
      </c>
      <c r="G22" s="80" t="s">
        <v>192</v>
      </c>
      <c r="I22" s="81">
        <v>0.73</v>
      </c>
      <c r="J22" s="263"/>
      <c r="K22" s="142"/>
    </row>
    <row r="23" spans="1:12" ht="49.5" x14ac:dyDescent="0.3">
      <c r="A23" s="22"/>
      <c r="B23" s="22"/>
      <c r="C23" s="73">
        <v>5</v>
      </c>
      <c r="D23" s="260"/>
      <c r="E23" s="78" t="s">
        <v>66</v>
      </c>
      <c r="F23" s="79" t="s">
        <v>37</v>
      </c>
      <c r="G23" s="80" t="s">
        <v>192</v>
      </c>
      <c r="I23" s="81">
        <v>0.73</v>
      </c>
      <c r="J23" s="263"/>
      <c r="K23" s="142"/>
    </row>
    <row r="24" spans="1:12" ht="49.5" x14ac:dyDescent="0.3">
      <c r="A24" s="22"/>
      <c r="B24" s="22"/>
      <c r="C24" s="73">
        <v>6</v>
      </c>
      <c r="D24" s="260"/>
      <c r="E24" s="78" t="s">
        <v>46</v>
      </c>
      <c r="F24" s="79" t="s">
        <v>47</v>
      </c>
      <c r="G24" s="80" t="s">
        <v>16</v>
      </c>
      <c r="I24" s="81">
        <v>1</v>
      </c>
      <c r="J24" s="263"/>
      <c r="K24" s="142"/>
    </row>
    <row r="25" spans="1:12" ht="38.25" x14ac:dyDescent="0.3">
      <c r="A25" s="22"/>
      <c r="B25" s="22"/>
      <c r="C25" s="73">
        <v>7</v>
      </c>
      <c r="D25" s="260"/>
      <c r="E25" s="78" t="s">
        <v>51</v>
      </c>
      <c r="F25" s="79" t="s">
        <v>47</v>
      </c>
      <c r="G25" s="80" t="s">
        <v>16</v>
      </c>
      <c r="I25" s="81">
        <v>1</v>
      </c>
      <c r="J25" s="263"/>
      <c r="K25" s="142"/>
    </row>
    <row r="26" spans="1:12" ht="38.25" x14ac:dyDescent="0.3">
      <c r="A26" s="22"/>
      <c r="B26" s="22"/>
      <c r="C26" s="73">
        <v>8</v>
      </c>
      <c r="D26" s="260"/>
      <c r="E26" s="78" t="s">
        <v>55</v>
      </c>
      <c r="F26" s="79" t="s">
        <v>37</v>
      </c>
      <c r="G26" s="80" t="s">
        <v>16</v>
      </c>
      <c r="I26" s="81">
        <v>1</v>
      </c>
      <c r="J26" s="263"/>
      <c r="K26" s="142"/>
    </row>
    <row r="27" spans="1:12" ht="49.5" x14ac:dyDescent="0.3">
      <c r="A27" s="22"/>
      <c r="B27" s="22"/>
      <c r="C27" s="73">
        <v>9</v>
      </c>
      <c r="D27" s="260"/>
      <c r="E27" s="78" t="s">
        <v>62</v>
      </c>
      <c r="F27" s="79" t="s">
        <v>47</v>
      </c>
      <c r="G27" s="80" t="s">
        <v>16</v>
      </c>
      <c r="I27" s="81">
        <v>1</v>
      </c>
      <c r="J27" s="263"/>
      <c r="K27" s="142"/>
    </row>
    <row r="28" spans="1:12" ht="38.25" x14ac:dyDescent="0.3">
      <c r="A28" s="22"/>
      <c r="B28" s="22"/>
      <c r="C28" s="73">
        <v>10</v>
      </c>
      <c r="D28" s="260"/>
      <c r="E28" s="78" t="s">
        <v>76</v>
      </c>
      <c r="F28" s="79" t="s">
        <v>47</v>
      </c>
      <c r="G28" s="80" t="s">
        <v>16</v>
      </c>
      <c r="I28" s="81">
        <v>1</v>
      </c>
      <c r="J28" s="263"/>
      <c r="K28" s="142"/>
    </row>
    <row r="29" spans="1:12" ht="38.25" x14ac:dyDescent="0.3">
      <c r="A29" s="22"/>
      <c r="B29" s="22"/>
      <c r="C29" s="73">
        <v>11</v>
      </c>
      <c r="D29" s="260"/>
      <c r="E29" s="78" t="s">
        <v>80</v>
      </c>
      <c r="F29" s="79" t="s">
        <v>47</v>
      </c>
      <c r="G29" s="80" t="s">
        <v>16</v>
      </c>
      <c r="I29" s="81">
        <v>1</v>
      </c>
      <c r="J29" s="263"/>
      <c r="K29" s="142"/>
    </row>
    <row r="30" spans="1:12" ht="39" thickBot="1" x14ac:dyDescent="0.35">
      <c r="A30" s="22"/>
      <c r="B30" s="22"/>
      <c r="C30" s="73">
        <v>12</v>
      </c>
      <c r="D30" s="261"/>
      <c r="E30" s="82" t="s">
        <v>84</v>
      </c>
      <c r="F30" s="83" t="s">
        <v>47</v>
      </c>
      <c r="G30" s="84" t="s">
        <v>16</v>
      </c>
      <c r="I30" s="85">
        <v>1</v>
      </c>
      <c r="J30" s="263"/>
      <c r="K30" s="142"/>
    </row>
    <row r="31" spans="1:12" ht="45" customHeight="1" x14ac:dyDescent="0.3">
      <c r="A31" s="22"/>
      <c r="B31" s="22"/>
      <c r="C31" s="73">
        <v>13</v>
      </c>
      <c r="D31" s="264" t="s">
        <v>88</v>
      </c>
      <c r="E31" s="74" t="s">
        <v>118</v>
      </c>
      <c r="F31" s="75" t="s">
        <v>37</v>
      </c>
      <c r="G31" s="76" t="s">
        <v>192</v>
      </c>
      <c r="I31" s="77">
        <v>0.72</v>
      </c>
      <c r="J31" s="266">
        <f>SUM(I31:I40)/10</f>
        <v>0.94199999999999995</v>
      </c>
    </row>
    <row r="32" spans="1:12" ht="57" customHeight="1" x14ac:dyDescent="0.3">
      <c r="A32" s="22"/>
      <c r="B32" s="22"/>
      <c r="C32" s="73">
        <v>14</v>
      </c>
      <c r="D32" s="265"/>
      <c r="E32" s="78" t="s">
        <v>202</v>
      </c>
      <c r="F32" s="79" t="s">
        <v>47</v>
      </c>
      <c r="G32" s="80" t="s">
        <v>16</v>
      </c>
      <c r="I32" s="81">
        <v>1</v>
      </c>
      <c r="J32" s="267"/>
    </row>
    <row r="33" spans="1:11" ht="54" customHeight="1" x14ac:dyDescent="0.3">
      <c r="A33" s="22"/>
      <c r="B33" s="22"/>
      <c r="C33" s="73">
        <v>15</v>
      </c>
      <c r="D33" s="265"/>
      <c r="E33" s="78" t="s">
        <v>203</v>
      </c>
      <c r="F33" s="79" t="s">
        <v>47</v>
      </c>
      <c r="G33" s="80" t="s">
        <v>16</v>
      </c>
      <c r="I33" s="81">
        <v>1</v>
      </c>
      <c r="J33" s="267"/>
      <c r="K33" s="144">
        <f>J31</f>
        <v>0.94199999999999995</v>
      </c>
    </row>
    <row r="34" spans="1:11" ht="38.25" x14ac:dyDescent="0.3">
      <c r="A34" s="22"/>
      <c r="B34" s="22"/>
      <c r="C34" s="73">
        <v>16</v>
      </c>
      <c r="D34" s="265"/>
      <c r="E34" s="78" t="s">
        <v>204</v>
      </c>
      <c r="F34" s="79" t="s">
        <v>47</v>
      </c>
      <c r="G34" s="80" t="s">
        <v>16</v>
      </c>
      <c r="I34" s="81">
        <v>1</v>
      </c>
      <c r="J34" s="267"/>
    </row>
    <row r="35" spans="1:11" ht="67.5" customHeight="1" x14ac:dyDescent="0.3">
      <c r="A35" s="22"/>
      <c r="B35" s="22"/>
      <c r="C35" s="73">
        <v>17</v>
      </c>
      <c r="D35" s="265"/>
      <c r="E35" s="78" t="s">
        <v>98</v>
      </c>
      <c r="F35" s="79" t="s">
        <v>47</v>
      </c>
      <c r="G35" s="80" t="s">
        <v>16</v>
      </c>
      <c r="I35" s="81">
        <v>1</v>
      </c>
      <c r="J35" s="267"/>
    </row>
    <row r="36" spans="1:11" ht="49.5" x14ac:dyDescent="0.3">
      <c r="A36" s="22"/>
      <c r="B36" s="22"/>
      <c r="C36" s="73">
        <v>18</v>
      </c>
      <c r="D36" s="265"/>
      <c r="E36" s="78" t="s">
        <v>103</v>
      </c>
      <c r="F36" s="79" t="s">
        <v>47</v>
      </c>
      <c r="G36" s="80" t="s">
        <v>16</v>
      </c>
      <c r="I36" s="81">
        <v>0.9</v>
      </c>
      <c r="J36" s="267"/>
    </row>
    <row r="37" spans="1:11" ht="57" customHeight="1" x14ac:dyDescent="0.3">
      <c r="A37" s="22"/>
      <c r="B37" s="22"/>
      <c r="C37" s="73">
        <v>19</v>
      </c>
      <c r="D37" s="265"/>
      <c r="E37" s="78" t="s">
        <v>106</v>
      </c>
      <c r="F37" s="79" t="s">
        <v>47</v>
      </c>
      <c r="G37" s="80" t="s">
        <v>16</v>
      </c>
      <c r="I37" s="81">
        <v>1</v>
      </c>
      <c r="J37" s="267"/>
    </row>
    <row r="38" spans="1:11" ht="49.5" x14ac:dyDescent="0.3">
      <c r="A38" s="22"/>
      <c r="B38" s="22"/>
      <c r="C38" s="73">
        <v>20</v>
      </c>
      <c r="D38" s="265"/>
      <c r="E38" s="78" t="s">
        <v>109</v>
      </c>
      <c r="F38" s="79" t="s">
        <v>47</v>
      </c>
      <c r="G38" s="80" t="s">
        <v>16</v>
      </c>
      <c r="I38" s="81">
        <v>0.9</v>
      </c>
      <c r="J38" s="267"/>
    </row>
    <row r="39" spans="1:11" ht="38.25" x14ac:dyDescent="0.3">
      <c r="A39" s="22"/>
      <c r="B39" s="22"/>
      <c r="C39" s="73">
        <v>21</v>
      </c>
      <c r="D39" s="265"/>
      <c r="E39" s="78" t="s">
        <v>113</v>
      </c>
      <c r="F39" s="79" t="s">
        <v>47</v>
      </c>
      <c r="G39" s="80" t="s">
        <v>16</v>
      </c>
      <c r="I39" s="81">
        <v>0.9</v>
      </c>
      <c r="J39" s="267"/>
    </row>
    <row r="40" spans="1:11" ht="39" thickBot="1" x14ac:dyDescent="0.35">
      <c r="A40" s="22"/>
      <c r="B40" s="22"/>
      <c r="C40" s="73">
        <v>22</v>
      </c>
      <c r="D40" s="265"/>
      <c r="E40" s="86" t="s">
        <v>115</v>
      </c>
      <c r="F40" s="87" t="s">
        <v>47</v>
      </c>
      <c r="G40" s="88" t="s">
        <v>16</v>
      </c>
      <c r="I40" s="89">
        <v>1</v>
      </c>
      <c r="J40" s="268"/>
    </row>
    <row r="41" spans="1:11" ht="87.75" customHeight="1" x14ac:dyDescent="0.3">
      <c r="A41" s="22"/>
      <c r="B41" s="22"/>
      <c r="C41" s="73">
        <v>23</v>
      </c>
      <c r="D41" s="271" t="s">
        <v>122</v>
      </c>
      <c r="E41" s="74" t="s">
        <v>124</v>
      </c>
      <c r="F41" s="75" t="s">
        <v>37</v>
      </c>
      <c r="G41" s="88" t="s">
        <v>16</v>
      </c>
      <c r="I41" s="77">
        <v>0.8</v>
      </c>
      <c r="J41" s="266">
        <f>SUM(I41:I45)/5</f>
        <v>0.86599999999999999</v>
      </c>
    </row>
    <row r="42" spans="1:11" ht="49.5" x14ac:dyDescent="0.3">
      <c r="A42" s="22"/>
      <c r="B42" s="22"/>
      <c r="C42" s="73">
        <v>24</v>
      </c>
      <c r="D42" s="272"/>
      <c r="E42" s="78" t="s">
        <v>126</v>
      </c>
      <c r="F42" s="79" t="s">
        <v>37</v>
      </c>
      <c r="G42" s="88" t="s">
        <v>16</v>
      </c>
      <c r="I42" s="81">
        <v>0.8</v>
      </c>
      <c r="J42" s="267"/>
      <c r="K42" s="144">
        <f>J41</f>
        <v>0.86599999999999999</v>
      </c>
    </row>
    <row r="43" spans="1:11" ht="85.5" customHeight="1" x14ac:dyDescent="0.3">
      <c r="A43" s="22"/>
      <c r="B43" s="22"/>
      <c r="C43" s="73">
        <v>25</v>
      </c>
      <c r="D43" s="272"/>
      <c r="E43" s="78" t="s">
        <v>134</v>
      </c>
      <c r="F43" s="79" t="s">
        <v>37</v>
      </c>
      <c r="G43" s="80" t="s">
        <v>192</v>
      </c>
      <c r="I43" s="81">
        <v>0.73</v>
      </c>
      <c r="J43" s="267"/>
    </row>
    <row r="44" spans="1:11" ht="57" customHeight="1" x14ac:dyDescent="0.3">
      <c r="A44" s="22"/>
      <c r="B44" s="22"/>
      <c r="C44" s="73">
        <v>26</v>
      </c>
      <c r="D44" s="272"/>
      <c r="E44" s="78" t="s">
        <v>128</v>
      </c>
      <c r="F44" s="79" t="s">
        <v>47</v>
      </c>
      <c r="G44" s="80" t="s">
        <v>16</v>
      </c>
      <c r="I44" s="81">
        <v>1</v>
      </c>
      <c r="J44" s="267"/>
    </row>
    <row r="45" spans="1:11" ht="57" customHeight="1" thickBot="1" x14ac:dyDescent="0.35">
      <c r="A45" s="22"/>
      <c r="B45" s="22"/>
      <c r="C45" s="73">
        <v>27</v>
      </c>
      <c r="D45" s="273"/>
      <c r="E45" s="82" t="s">
        <v>131</v>
      </c>
      <c r="F45" s="83" t="s">
        <v>47</v>
      </c>
      <c r="G45" s="84" t="s">
        <v>16</v>
      </c>
      <c r="I45" s="85">
        <v>1</v>
      </c>
      <c r="J45" s="268"/>
    </row>
    <row r="46" spans="1:11" ht="63.75" customHeight="1" x14ac:dyDescent="0.3">
      <c r="A46" s="22"/>
      <c r="B46" s="22"/>
      <c r="C46" s="73">
        <v>28</v>
      </c>
      <c r="D46" s="274" t="s">
        <v>137</v>
      </c>
      <c r="E46" s="90" t="s">
        <v>142</v>
      </c>
      <c r="F46" s="91" t="s">
        <v>37</v>
      </c>
      <c r="G46" s="92" t="s">
        <v>192</v>
      </c>
      <c r="I46" s="93">
        <v>0.73</v>
      </c>
      <c r="J46" s="267">
        <f>SUM(I46:I52)/7</f>
        <v>0.92285714285714282</v>
      </c>
    </row>
    <row r="47" spans="1:11" ht="92.25" customHeight="1" x14ac:dyDescent="0.3">
      <c r="A47" s="22"/>
      <c r="B47" s="22"/>
      <c r="C47" s="73">
        <v>29</v>
      </c>
      <c r="D47" s="274"/>
      <c r="E47" s="78" t="s">
        <v>150</v>
      </c>
      <c r="F47" s="79" t="s">
        <v>37</v>
      </c>
      <c r="G47" s="94" t="s">
        <v>192</v>
      </c>
      <c r="I47" s="95">
        <v>0.73</v>
      </c>
      <c r="J47" s="267"/>
      <c r="K47" s="144">
        <f>J46</f>
        <v>0.92285714285714282</v>
      </c>
    </row>
    <row r="48" spans="1:11" ht="66.75" customHeight="1" x14ac:dyDescent="0.3">
      <c r="A48" s="22"/>
      <c r="B48" s="22"/>
      <c r="C48" s="73">
        <v>30</v>
      </c>
      <c r="D48" s="274"/>
      <c r="E48" s="78" t="s">
        <v>139</v>
      </c>
      <c r="F48" s="79" t="s">
        <v>47</v>
      </c>
      <c r="G48" s="94" t="s">
        <v>16</v>
      </c>
      <c r="I48" s="95">
        <v>1</v>
      </c>
      <c r="J48" s="267"/>
    </row>
    <row r="49" spans="1:11" ht="60" customHeight="1" x14ac:dyDescent="0.3">
      <c r="A49" s="22"/>
      <c r="B49" s="22"/>
      <c r="C49" s="73">
        <v>31</v>
      </c>
      <c r="D49" s="274"/>
      <c r="E49" s="78" t="s">
        <v>145</v>
      </c>
      <c r="F49" s="79" t="s">
        <v>47</v>
      </c>
      <c r="G49" s="94" t="s">
        <v>16</v>
      </c>
      <c r="I49" s="95">
        <v>1</v>
      </c>
      <c r="J49" s="267"/>
    </row>
    <row r="50" spans="1:11" ht="57" customHeight="1" x14ac:dyDescent="0.3">
      <c r="A50" s="22"/>
      <c r="B50" s="22"/>
      <c r="C50" s="73">
        <v>32</v>
      </c>
      <c r="D50" s="274"/>
      <c r="E50" s="78" t="s">
        <v>148</v>
      </c>
      <c r="F50" s="79" t="s">
        <v>47</v>
      </c>
      <c r="G50" s="94" t="s">
        <v>16</v>
      </c>
      <c r="I50" s="95">
        <v>1</v>
      </c>
      <c r="J50" s="267"/>
    </row>
    <row r="51" spans="1:11" ht="57" customHeight="1" x14ac:dyDescent="0.3">
      <c r="A51" s="22"/>
      <c r="B51" s="22"/>
      <c r="C51" s="73">
        <v>33</v>
      </c>
      <c r="D51" s="274"/>
      <c r="E51" s="78" t="s">
        <v>152</v>
      </c>
      <c r="F51" s="79" t="s">
        <v>47</v>
      </c>
      <c r="G51" s="94" t="s">
        <v>16</v>
      </c>
      <c r="I51" s="95">
        <v>1</v>
      </c>
      <c r="J51" s="267"/>
    </row>
    <row r="52" spans="1:11" ht="39" thickBot="1" x14ac:dyDescent="0.35">
      <c r="A52" s="22"/>
      <c r="B52" s="22"/>
      <c r="C52" s="73">
        <v>34</v>
      </c>
      <c r="D52" s="274"/>
      <c r="E52" s="86" t="s">
        <v>154</v>
      </c>
      <c r="F52" s="87" t="s">
        <v>47</v>
      </c>
      <c r="G52" s="96" t="s">
        <v>16</v>
      </c>
      <c r="I52" s="97">
        <v>1</v>
      </c>
      <c r="J52" s="267"/>
    </row>
    <row r="53" spans="1:11" ht="45" customHeight="1" x14ac:dyDescent="0.3">
      <c r="A53" s="22"/>
      <c r="B53" s="22"/>
      <c r="C53" s="73">
        <v>35</v>
      </c>
      <c r="D53" s="275" t="s">
        <v>158</v>
      </c>
      <c r="E53" s="74" t="s">
        <v>174</v>
      </c>
      <c r="F53" s="75" t="s">
        <v>71</v>
      </c>
      <c r="G53" s="76" t="s">
        <v>194</v>
      </c>
      <c r="I53" s="77">
        <v>0</v>
      </c>
      <c r="J53" s="266">
        <f>SUM(I53:I62)/10</f>
        <v>0.81899999999999995</v>
      </c>
    </row>
    <row r="54" spans="1:11" ht="71.25" customHeight="1" x14ac:dyDescent="0.3">
      <c r="A54" s="22"/>
      <c r="B54" s="22"/>
      <c r="C54" s="73">
        <v>36</v>
      </c>
      <c r="D54" s="276"/>
      <c r="E54" s="78" t="s">
        <v>163</v>
      </c>
      <c r="F54" s="79" t="s">
        <v>37</v>
      </c>
      <c r="G54" s="80" t="s">
        <v>192</v>
      </c>
      <c r="I54" s="81">
        <v>0.73</v>
      </c>
      <c r="J54" s="267"/>
    </row>
    <row r="55" spans="1:11" s="22" customFormat="1" ht="84.75" customHeight="1" x14ac:dyDescent="0.3">
      <c r="C55" s="73">
        <v>37</v>
      </c>
      <c r="D55" s="276"/>
      <c r="E55" s="78" t="s">
        <v>169</v>
      </c>
      <c r="F55" s="79" t="s">
        <v>224</v>
      </c>
      <c r="G55" s="145" t="s">
        <v>233</v>
      </c>
      <c r="I55" s="81">
        <v>1</v>
      </c>
      <c r="J55" s="267"/>
    </row>
    <row r="56" spans="1:11" s="22" customFormat="1" ht="78.75" customHeight="1" x14ac:dyDescent="0.3">
      <c r="C56" s="73">
        <v>38</v>
      </c>
      <c r="D56" s="276"/>
      <c r="E56" s="78" t="s">
        <v>181</v>
      </c>
      <c r="F56" s="79" t="s">
        <v>37</v>
      </c>
      <c r="G56" s="80" t="s">
        <v>192</v>
      </c>
      <c r="I56" s="81">
        <v>0.73</v>
      </c>
      <c r="J56" s="267"/>
    </row>
    <row r="57" spans="1:11" s="22" customFormat="1" ht="54.75" customHeight="1" x14ac:dyDescent="0.3">
      <c r="C57" s="73">
        <v>39</v>
      </c>
      <c r="D57" s="276"/>
      <c r="E57" s="78" t="s">
        <v>184</v>
      </c>
      <c r="F57" s="79" t="s">
        <v>37</v>
      </c>
      <c r="G57" s="80" t="s">
        <v>192</v>
      </c>
      <c r="I57" s="81">
        <v>0.73</v>
      </c>
      <c r="J57" s="267"/>
      <c r="K57" s="144">
        <f>J53</f>
        <v>0.81899999999999995</v>
      </c>
    </row>
    <row r="58" spans="1:11" s="22" customFormat="1" ht="68.25" customHeight="1" x14ac:dyDescent="0.3">
      <c r="C58" s="73">
        <v>40</v>
      </c>
      <c r="D58" s="276"/>
      <c r="E58" s="78" t="s">
        <v>189</v>
      </c>
      <c r="F58" s="79" t="s">
        <v>224</v>
      </c>
      <c r="G58" s="145" t="s">
        <v>225</v>
      </c>
      <c r="I58" s="81">
        <v>1</v>
      </c>
      <c r="J58" s="267"/>
    </row>
    <row r="59" spans="1:11" s="22" customFormat="1" ht="45" customHeight="1" x14ac:dyDescent="0.3">
      <c r="C59" s="73">
        <v>41</v>
      </c>
      <c r="D59" s="276"/>
      <c r="E59" s="78" t="s">
        <v>160</v>
      </c>
      <c r="F59" s="79" t="s">
        <v>47</v>
      </c>
      <c r="G59" s="80" t="s">
        <v>16</v>
      </c>
      <c r="I59" s="81">
        <v>1</v>
      </c>
      <c r="J59" s="267"/>
    </row>
    <row r="60" spans="1:11" s="22" customFormat="1" ht="51.75" customHeight="1" x14ac:dyDescent="0.3">
      <c r="C60" s="73">
        <v>42</v>
      </c>
      <c r="D60" s="276"/>
      <c r="E60" s="78" t="s">
        <v>166</v>
      </c>
      <c r="F60" s="79" t="s">
        <v>47</v>
      </c>
      <c r="G60" s="80" t="s">
        <v>16</v>
      </c>
      <c r="I60" s="81">
        <v>1</v>
      </c>
      <c r="J60" s="267"/>
    </row>
    <row r="61" spans="1:11" s="22" customFormat="1" ht="84" customHeight="1" x14ac:dyDescent="0.3">
      <c r="C61" s="73">
        <v>43</v>
      </c>
      <c r="D61" s="276"/>
      <c r="E61" s="78" t="s">
        <v>178</v>
      </c>
      <c r="F61" s="79" t="s">
        <v>47</v>
      </c>
      <c r="G61" s="80" t="s">
        <v>16</v>
      </c>
      <c r="I61" s="81">
        <v>1</v>
      </c>
      <c r="J61" s="267"/>
    </row>
    <row r="62" spans="1:11" s="22" customFormat="1" ht="60" customHeight="1" thickBot="1" x14ac:dyDescent="0.35">
      <c r="C62" s="73">
        <v>44</v>
      </c>
      <c r="D62" s="277"/>
      <c r="E62" s="82" t="s">
        <v>186</v>
      </c>
      <c r="F62" s="83" t="s">
        <v>47</v>
      </c>
      <c r="G62" s="84" t="s">
        <v>16</v>
      </c>
      <c r="I62" s="85">
        <v>1</v>
      </c>
      <c r="J62" s="268"/>
    </row>
    <row r="63" spans="1:11" s="22" customFormat="1" x14ac:dyDescent="0.3"/>
    <row r="64" spans="1:11" s="22" customFormat="1" x14ac:dyDescent="0.3"/>
    <row r="65" spans="1:2" s="22" customFormat="1" x14ac:dyDescent="0.3"/>
    <row r="66" spans="1:2" s="22" customFormat="1" x14ac:dyDescent="0.3"/>
    <row r="67" spans="1:2" s="22" customFormat="1" x14ac:dyDescent="0.3"/>
    <row r="68" spans="1:2" s="22" customFormat="1" x14ac:dyDescent="0.3"/>
    <row r="69" spans="1:2" s="22" customFormat="1" x14ac:dyDescent="0.3"/>
    <row r="70" spans="1:2" s="22" customFormat="1" x14ac:dyDescent="0.3"/>
    <row r="71" spans="1:2" x14ac:dyDescent="0.3">
      <c r="A71" s="22"/>
      <c r="B71" s="22"/>
    </row>
    <row r="72" spans="1:2" x14ac:dyDescent="0.3">
      <c r="A72" s="22"/>
      <c r="B72" s="22"/>
    </row>
    <row r="73" spans="1:2" x14ac:dyDescent="0.3">
      <c r="A73" s="22"/>
      <c r="B73" s="22"/>
    </row>
    <row r="74" spans="1:2" x14ac:dyDescent="0.3">
      <c r="A74" s="22"/>
      <c r="B74" s="22"/>
    </row>
  </sheetData>
  <mergeCells count="25">
    <mergeCell ref="D41:D45"/>
    <mergeCell ref="J41:J45"/>
    <mergeCell ref="D46:D52"/>
    <mergeCell ref="J46:J52"/>
    <mergeCell ref="D53:D62"/>
    <mergeCell ref="J53:J62"/>
    <mergeCell ref="I17:I18"/>
    <mergeCell ref="J17:J18"/>
    <mergeCell ref="D19:D30"/>
    <mergeCell ref="J19:J30"/>
    <mergeCell ref="D31:D40"/>
    <mergeCell ref="J31:J40"/>
    <mergeCell ref="G17:G18"/>
    <mergeCell ref="C12:D12"/>
    <mergeCell ref="E12:F12"/>
    <mergeCell ref="C17:C18"/>
    <mergeCell ref="D17:E17"/>
    <mergeCell ref="F17:F18"/>
    <mergeCell ref="C11:D11"/>
    <mergeCell ref="E11:F11"/>
    <mergeCell ref="C7:K7"/>
    <mergeCell ref="C9:D9"/>
    <mergeCell ref="E9:F9"/>
    <mergeCell ref="C10:D10"/>
    <mergeCell ref="E10:F10"/>
  </mergeCells>
  <conditionalFormatting sqref="I19:I62">
    <cfRule type="cellIs" dxfId="16" priority="4" operator="between">
      <formula>0.75</formula>
      <formula>1</formula>
    </cfRule>
    <cfRule type="cellIs" dxfId="15" priority="5" operator="between">
      <formula>0.5</formula>
      <formula>0.74</formula>
    </cfRule>
    <cfRule type="cellIs" dxfId="14" priority="6" operator="between">
      <formula>0</formula>
      <formula>0.49</formula>
    </cfRule>
  </conditionalFormatting>
  <conditionalFormatting sqref="J31 J41 J46 J53">
    <cfRule type="cellIs" priority="1" operator="between">
      <formula>0.75</formula>
      <formula>1</formula>
    </cfRule>
    <cfRule type="cellIs" dxfId="13" priority="2" operator="between">
      <formula>0.5</formula>
      <formula>0.75</formula>
    </cfRule>
    <cfRule type="cellIs" dxfId="12" priority="3" operator="between">
      <formula>0</formula>
      <formula>0.49</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7" operator="containsText" id="{76B20B43-71E9-4866-84E2-7125594B1B64}">
            <xm:f>NOT(ISERROR(SEARCH($E$12,G19)))</xm:f>
            <xm:f>$E$12</xm:f>
            <x14:dxf>
              <fill>
                <patternFill>
                  <bgColor rgb="FFFF0000"/>
                </patternFill>
              </fill>
            </x14:dxf>
          </x14:cfRule>
          <x14:cfRule type="containsText" priority="8" operator="containsText" id="{B2259221-BA79-4424-BFA8-224C2C88E385}">
            <xm:f>NOT(ISERROR(SEARCH($E$11,G19)))</xm:f>
            <xm:f>$E$11</xm:f>
            <x14:dxf>
              <fill>
                <patternFill>
                  <bgColor rgb="FFFFFF00"/>
                </patternFill>
              </fill>
            </x14:dxf>
          </x14:cfRule>
          <x14:cfRule type="containsText" priority="9" operator="containsText" id="{90F345AA-DDDE-4D5A-9711-65E3AD8157E9}">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1"/>
  <sheetViews>
    <sheetView tabSelected="1" topLeftCell="A16" zoomScale="55" zoomScaleNormal="55" workbookViewId="0">
      <selection activeCell="I10" sqref="I10"/>
    </sheetView>
  </sheetViews>
  <sheetFormatPr baseColWidth="10" defaultColWidth="11.42578125" defaultRowHeight="16.5" x14ac:dyDescent="0.3"/>
  <cols>
    <col min="1" max="1" width="4.42578125" style="21" customWidth="1"/>
    <col min="2" max="2" width="11.42578125" style="21"/>
    <col min="3" max="3" width="35.5703125" style="21" customWidth="1"/>
    <col min="4" max="4" width="13" style="21" customWidth="1"/>
    <col min="5" max="5" width="43.28515625" style="21" customWidth="1"/>
    <col min="6" max="6" width="11.42578125" style="21"/>
    <col min="7" max="7" width="33.85546875" style="21" customWidth="1"/>
    <col min="8" max="8" width="11.42578125" style="21"/>
    <col min="9" max="9" width="92.28515625" style="21" customWidth="1"/>
    <col min="10" max="12" width="11.42578125" style="21"/>
    <col min="13" max="13" width="29" style="21" customWidth="1"/>
    <col min="14" max="16384" width="11.42578125" style="21"/>
  </cols>
  <sheetData>
    <row r="1" spans="1:17" s="22" customFormat="1" x14ac:dyDescent="0.3"/>
    <row r="2" spans="1:17" ht="17.25" thickBot="1" x14ac:dyDescent="0.35">
      <c r="A2" s="22"/>
      <c r="B2" s="22"/>
      <c r="C2" s="22"/>
      <c r="D2" s="22"/>
      <c r="E2" s="22"/>
      <c r="F2" s="22"/>
      <c r="G2" s="22"/>
      <c r="H2" s="22"/>
      <c r="I2" s="22"/>
      <c r="J2" s="22"/>
      <c r="K2" s="22"/>
      <c r="L2" s="22"/>
      <c r="M2" s="22"/>
      <c r="N2" s="22"/>
      <c r="O2" s="22"/>
      <c r="P2" s="22"/>
      <c r="Q2" s="22"/>
    </row>
    <row r="3" spans="1:17" ht="17.25" thickTop="1" x14ac:dyDescent="0.3">
      <c r="A3" s="22"/>
      <c r="B3" s="98"/>
      <c r="C3" s="99"/>
      <c r="D3" s="99"/>
      <c r="E3" s="99"/>
      <c r="F3" s="99"/>
      <c r="G3" s="99"/>
      <c r="H3" s="99"/>
      <c r="I3" s="99"/>
      <c r="J3" s="99"/>
      <c r="K3" s="99"/>
      <c r="L3" s="99"/>
      <c r="M3" s="99"/>
      <c r="N3" s="99"/>
      <c r="O3" s="99"/>
      <c r="P3" s="100"/>
      <c r="Q3" s="22"/>
    </row>
    <row r="4" spans="1:17" x14ac:dyDescent="0.3">
      <c r="A4" s="22"/>
      <c r="B4" s="101"/>
      <c r="C4" s="22"/>
      <c r="D4" s="22"/>
      <c r="E4" s="279" t="s">
        <v>205</v>
      </c>
      <c r="F4" s="281" t="s">
        <v>234</v>
      </c>
      <c r="G4" s="281"/>
      <c r="H4" s="281"/>
      <c r="I4" s="281"/>
      <c r="J4" s="281"/>
      <c r="K4" s="281"/>
      <c r="L4" s="281"/>
      <c r="M4" s="281"/>
      <c r="N4" s="67"/>
      <c r="O4" s="67"/>
      <c r="P4" s="102"/>
      <c r="Q4" s="22"/>
    </row>
    <row r="5" spans="1:17" x14ac:dyDescent="0.3">
      <c r="A5" s="22"/>
      <c r="B5" s="101"/>
      <c r="C5" s="22"/>
      <c r="D5" s="22"/>
      <c r="E5" s="280"/>
      <c r="F5" s="281"/>
      <c r="G5" s="281"/>
      <c r="H5" s="281"/>
      <c r="I5" s="281"/>
      <c r="J5" s="281"/>
      <c r="K5" s="281"/>
      <c r="L5" s="281"/>
      <c r="M5" s="281"/>
      <c r="N5" s="67"/>
      <c r="O5" s="67"/>
      <c r="P5" s="102"/>
      <c r="Q5" s="22"/>
    </row>
    <row r="6" spans="1:17" ht="31.5" x14ac:dyDescent="0.3">
      <c r="A6" s="22"/>
      <c r="B6" s="101"/>
      <c r="C6" s="22"/>
      <c r="D6" s="22"/>
      <c r="E6" s="68" t="s">
        <v>206</v>
      </c>
      <c r="F6" s="282" t="s">
        <v>237</v>
      </c>
      <c r="G6" s="283"/>
      <c r="H6" s="283"/>
      <c r="I6" s="283"/>
      <c r="J6" s="283"/>
      <c r="K6" s="283"/>
      <c r="L6" s="283"/>
      <c r="M6" s="284"/>
      <c r="N6" s="69"/>
      <c r="O6" s="69"/>
      <c r="P6" s="102"/>
      <c r="Q6" s="22"/>
    </row>
    <row r="7" spans="1:17" ht="17.25" thickBot="1" x14ac:dyDescent="0.35">
      <c r="A7" s="22"/>
      <c r="B7" s="101"/>
      <c r="C7" s="22"/>
      <c r="D7" s="22"/>
      <c r="E7" s="70"/>
      <c r="F7" s="69"/>
      <c r="G7" s="69"/>
      <c r="H7" s="69"/>
      <c r="I7" s="69"/>
      <c r="J7" s="69"/>
      <c r="K7" s="69"/>
      <c r="L7" s="69"/>
      <c r="M7" s="22"/>
      <c r="N7" s="22"/>
      <c r="O7" s="22"/>
      <c r="P7" s="102"/>
      <c r="Q7" s="22"/>
    </row>
    <row r="8" spans="1:17" ht="26.25" thickBot="1" x14ac:dyDescent="0.35">
      <c r="A8" s="22"/>
      <c r="B8" s="101"/>
      <c r="C8" s="22"/>
      <c r="D8" s="22"/>
      <c r="E8" s="22"/>
      <c r="F8" s="22"/>
      <c r="G8" s="22"/>
      <c r="H8" s="22"/>
      <c r="I8" s="285" t="s">
        <v>207</v>
      </c>
      <c r="J8" s="286"/>
      <c r="K8" s="287"/>
      <c r="L8" s="22"/>
      <c r="M8" s="103">
        <f>(G26+G28+G30+G32+G34)/5</f>
        <v>0.87663809523809522</v>
      </c>
      <c r="N8" s="104"/>
      <c r="O8" s="104"/>
      <c r="P8" s="102"/>
      <c r="Q8" s="22"/>
    </row>
    <row r="9" spans="1:17" x14ac:dyDescent="0.3">
      <c r="A9" s="22"/>
      <c r="B9" s="101"/>
      <c r="C9" s="22"/>
      <c r="D9" s="22"/>
      <c r="E9" s="22"/>
      <c r="F9" s="22"/>
      <c r="G9" s="22"/>
      <c r="H9" s="22"/>
      <c r="I9" s="22"/>
      <c r="J9" s="22"/>
      <c r="K9" s="22"/>
      <c r="L9" s="22"/>
      <c r="M9" s="105"/>
      <c r="N9" s="105"/>
      <c r="O9" s="105"/>
      <c r="P9" s="102"/>
      <c r="Q9" s="22"/>
    </row>
    <row r="10" spans="1:17" x14ac:dyDescent="0.3">
      <c r="A10" s="22"/>
      <c r="B10" s="101"/>
      <c r="C10" s="22"/>
      <c r="D10" s="22"/>
      <c r="E10" s="22"/>
      <c r="F10" s="22"/>
      <c r="G10" s="22"/>
      <c r="H10" s="22"/>
      <c r="I10" s="22"/>
      <c r="J10" s="22"/>
      <c r="K10" s="22"/>
      <c r="L10" s="22"/>
      <c r="M10" s="22"/>
      <c r="N10" s="22"/>
      <c r="O10" s="22"/>
      <c r="P10" s="102"/>
      <c r="Q10" s="22"/>
    </row>
    <row r="11" spans="1:17" x14ac:dyDescent="0.3">
      <c r="A11" s="22"/>
      <c r="B11" s="101"/>
      <c r="C11" s="22"/>
      <c r="D11" s="22"/>
      <c r="E11" s="22"/>
      <c r="F11" s="22"/>
      <c r="G11" s="22"/>
      <c r="H11" s="22"/>
      <c r="I11" s="22"/>
      <c r="J11" s="22"/>
      <c r="K11" s="22"/>
      <c r="L11" s="22"/>
      <c r="M11" s="22"/>
      <c r="N11" s="22"/>
      <c r="O11" s="22"/>
      <c r="P11" s="102"/>
      <c r="Q11" s="22"/>
    </row>
    <row r="12" spans="1:17" x14ac:dyDescent="0.3">
      <c r="A12" s="22"/>
      <c r="B12" s="101"/>
      <c r="C12" s="22"/>
      <c r="D12" s="22"/>
      <c r="E12" s="22"/>
      <c r="F12" s="22"/>
      <c r="G12" s="22"/>
      <c r="H12" s="22"/>
      <c r="I12" s="22"/>
      <c r="J12" s="22"/>
      <c r="K12" s="22"/>
      <c r="L12" s="22"/>
      <c r="M12" s="22"/>
      <c r="N12" s="22"/>
      <c r="O12" s="22"/>
      <c r="P12" s="102"/>
      <c r="Q12" s="22"/>
    </row>
    <row r="13" spans="1:17" x14ac:dyDescent="0.3">
      <c r="A13" s="22"/>
      <c r="B13" s="101"/>
      <c r="C13" s="22"/>
      <c r="D13" s="22"/>
      <c r="E13" s="22"/>
      <c r="F13" s="22"/>
      <c r="G13" s="22"/>
      <c r="H13" s="22"/>
      <c r="I13" s="22"/>
      <c r="J13" s="22"/>
      <c r="K13" s="22"/>
      <c r="L13" s="22"/>
      <c r="M13" s="22"/>
      <c r="N13" s="22"/>
      <c r="O13" s="22"/>
      <c r="P13" s="102"/>
      <c r="Q13" s="22"/>
    </row>
    <row r="14" spans="1:17" x14ac:dyDescent="0.3">
      <c r="A14" s="22"/>
      <c r="B14" s="101"/>
      <c r="C14" s="22"/>
      <c r="D14" s="22"/>
      <c r="E14" s="22"/>
      <c r="F14" s="22"/>
      <c r="G14" s="22"/>
      <c r="H14" s="22"/>
      <c r="I14" s="22"/>
      <c r="J14" s="22"/>
      <c r="K14" s="22"/>
      <c r="L14" s="22"/>
      <c r="M14" s="22"/>
      <c r="N14" s="22"/>
      <c r="O14" s="22"/>
      <c r="P14" s="102"/>
      <c r="Q14" s="22"/>
    </row>
    <row r="15" spans="1:17" x14ac:dyDescent="0.3">
      <c r="A15" s="22"/>
      <c r="B15" s="101"/>
      <c r="C15" s="22"/>
      <c r="D15" s="22"/>
      <c r="E15" s="22"/>
      <c r="F15" s="22"/>
      <c r="G15" s="22"/>
      <c r="H15" s="22"/>
      <c r="I15" s="22"/>
      <c r="J15" s="22"/>
      <c r="K15" s="22"/>
      <c r="L15" s="22"/>
      <c r="M15" s="22"/>
      <c r="N15" s="22"/>
      <c r="O15" s="22"/>
      <c r="P15" s="102"/>
      <c r="Q15" s="22"/>
    </row>
    <row r="16" spans="1:17" x14ac:dyDescent="0.3">
      <c r="A16" s="22"/>
      <c r="B16" s="101"/>
      <c r="C16" s="22"/>
      <c r="D16" s="22"/>
      <c r="E16" s="22"/>
      <c r="F16" s="22"/>
      <c r="G16" s="22"/>
      <c r="H16" s="22"/>
      <c r="I16" s="22"/>
      <c r="J16" s="22"/>
      <c r="K16" s="22"/>
      <c r="L16" s="22"/>
      <c r="M16" s="22"/>
      <c r="N16" s="22"/>
      <c r="O16" s="22"/>
      <c r="P16" s="102"/>
      <c r="Q16" s="22"/>
    </row>
    <row r="17" spans="1:17" x14ac:dyDescent="0.3">
      <c r="A17" s="22"/>
      <c r="B17" s="101"/>
      <c r="C17" s="22"/>
      <c r="D17" s="22"/>
      <c r="E17" s="22"/>
      <c r="F17" s="22"/>
      <c r="G17" s="22"/>
      <c r="H17" s="22"/>
      <c r="I17" s="22"/>
      <c r="J17" s="22"/>
      <c r="K17" s="22"/>
      <c r="L17" s="22"/>
      <c r="M17" s="22"/>
      <c r="N17" s="22"/>
      <c r="O17" s="22"/>
      <c r="P17" s="102"/>
      <c r="Q17" s="22"/>
    </row>
    <row r="18" spans="1:17" ht="23.25" x14ac:dyDescent="0.3">
      <c r="A18" s="22"/>
      <c r="B18" s="101"/>
      <c r="C18" s="288" t="s">
        <v>208</v>
      </c>
      <c r="D18" s="289"/>
      <c r="E18" s="289"/>
      <c r="F18" s="289"/>
      <c r="G18" s="289"/>
      <c r="H18" s="289"/>
      <c r="I18" s="289"/>
      <c r="J18" s="289"/>
      <c r="K18" s="289"/>
      <c r="L18" s="289"/>
      <c r="M18" s="290"/>
      <c r="N18" s="106"/>
      <c r="O18" s="106"/>
      <c r="P18" s="102"/>
      <c r="Q18" s="22"/>
    </row>
    <row r="19" spans="1:17" ht="17.25" thickBot="1" x14ac:dyDescent="0.35">
      <c r="A19" s="22"/>
      <c r="B19" s="101"/>
      <c r="C19" s="107"/>
      <c r="D19" s="107"/>
      <c r="E19" s="107"/>
      <c r="F19" s="107"/>
      <c r="G19" s="107"/>
      <c r="H19" s="107"/>
      <c r="I19" s="107"/>
      <c r="J19" s="107"/>
      <c r="K19" s="107"/>
      <c r="L19" s="107"/>
      <c r="M19" s="107"/>
      <c r="N19" s="108"/>
      <c r="O19" s="108"/>
      <c r="P19" s="102"/>
      <c r="Q19" s="22"/>
    </row>
    <row r="20" spans="1:17" ht="52.5" customHeight="1" x14ac:dyDescent="0.3">
      <c r="A20" s="22"/>
      <c r="B20" s="101"/>
      <c r="C20" s="291" t="s">
        <v>209</v>
      </c>
      <c r="D20" s="292"/>
      <c r="E20" s="146" t="s">
        <v>47</v>
      </c>
      <c r="F20" s="293" t="s">
        <v>210</v>
      </c>
      <c r="G20" s="294"/>
      <c r="H20" s="294"/>
      <c r="I20" s="294"/>
      <c r="J20" s="294"/>
      <c r="K20" s="294"/>
      <c r="L20" s="294"/>
      <c r="M20" s="295"/>
      <c r="N20" s="108"/>
      <c r="O20" s="108"/>
      <c r="P20" s="102"/>
      <c r="Q20" s="22"/>
    </row>
    <row r="21" spans="1:17" ht="67.5" customHeight="1" x14ac:dyDescent="0.3">
      <c r="A21" s="22"/>
      <c r="B21" s="101"/>
      <c r="C21" s="296" t="s">
        <v>211</v>
      </c>
      <c r="D21" s="297"/>
      <c r="E21" s="147" t="s">
        <v>47</v>
      </c>
      <c r="F21" s="298" t="s">
        <v>212</v>
      </c>
      <c r="G21" s="298"/>
      <c r="H21" s="298"/>
      <c r="I21" s="298"/>
      <c r="J21" s="298"/>
      <c r="K21" s="298"/>
      <c r="L21" s="298"/>
      <c r="M21" s="299"/>
      <c r="N21" s="108"/>
      <c r="O21" s="108"/>
      <c r="P21" s="102"/>
      <c r="Q21" s="22"/>
    </row>
    <row r="22" spans="1:17" ht="108" customHeight="1" thickBot="1" x14ac:dyDescent="0.35">
      <c r="A22" s="22"/>
      <c r="B22" s="101"/>
      <c r="C22" s="300" t="s">
        <v>213</v>
      </c>
      <c r="D22" s="301"/>
      <c r="E22" s="148" t="s">
        <v>47</v>
      </c>
      <c r="F22" s="302" t="s">
        <v>214</v>
      </c>
      <c r="G22" s="302"/>
      <c r="H22" s="302"/>
      <c r="I22" s="302"/>
      <c r="J22" s="302"/>
      <c r="K22" s="302"/>
      <c r="L22" s="302"/>
      <c r="M22" s="303"/>
      <c r="N22" s="108"/>
      <c r="O22" s="108"/>
      <c r="P22" s="102"/>
      <c r="Q22" s="22"/>
    </row>
    <row r="23" spans="1:17" ht="18.75" x14ac:dyDescent="0.3">
      <c r="A23" s="22"/>
      <c r="B23" s="101"/>
      <c r="C23" s="22"/>
      <c r="D23" s="22"/>
      <c r="E23" s="22"/>
      <c r="F23" s="109"/>
      <c r="G23" s="110"/>
      <c r="H23" s="22"/>
      <c r="I23" s="22"/>
      <c r="J23" s="22"/>
      <c r="K23" s="22"/>
      <c r="L23" s="22"/>
      <c r="M23" s="22"/>
      <c r="N23" s="22"/>
      <c r="O23" s="22"/>
      <c r="P23" s="102"/>
      <c r="Q23" s="22"/>
    </row>
    <row r="24" spans="1:17" ht="76.5" x14ac:dyDescent="0.3">
      <c r="A24" s="22"/>
      <c r="B24" s="101"/>
      <c r="C24" s="111" t="s">
        <v>215</v>
      </c>
      <c r="D24" s="112"/>
      <c r="E24" s="111" t="s">
        <v>216</v>
      </c>
      <c r="F24" s="112"/>
      <c r="G24" s="111" t="s">
        <v>217</v>
      </c>
      <c r="H24" s="112"/>
      <c r="I24" s="304" t="s">
        <v>226</v>
      </c>
      <c r="J24" s="304"/>
      <c r="K24" s="304"/>
      <c r="L24" s="304"/>
      <c r="M24" s="304"/>
      <c r="N24" s="113"/>
      <c r="O24" s="113"/>
      <c r="P24" s="102"/>
      <c r="Q24" s="114"/>
    </row>
    <row r="25" spans="1:17" ht="17.25" thickBot="1" x14ac:dyDescent="0.35">
      <c r="A25" s="22"/>
      <c r="B25" s="101"/>
      <c r="C25" s="115"/>
      <c r="I25" s="278"/>
      <c r="J25" s="278"/>
      <c r="K25" s="278"/>
      <c r="L25" s="278"/>
      <c r="M25" s="278"/>
      <c r="N25" s="24"/>
      <c r="O25" s="24"/>
      <c r="P25" s="102"/>
      <c r="Q25" s="22"/>
    </row>
    <row r="26" spans="1:17" ht="67.5" customHeight="1" thickBot="1" x14ac:dyDescent="0.35">
      <c r="A26" s="22"/>
      <c r="B26" s="101"/>
      <c r="C26" s="116" t="s">
        <v>33</v>
      </c>
      <c r="D26" s="117"/>
      <c r="E26" s="118" t="s">
        <v>47</v>
      </c>
      <c r="F26" s="119"/>
      <c r="G26" s="120">
        <f>'Analisis de Resultado'!K19</f>
        <v>0.83333333333333337</v>
      </c>
      <c r="H26" s="119"/>
      <c r="I26" s="309" t="s">
        <v>218</v>
      </c>
      <c r="J26" s="310"/>
      <c r="K26" s="310"/>
      <c r="L26" s="310"/>
      <c r="M26" s="311"/>
      <c r="N26" s="121"/>
      <c r="O26" s="122"/>
      <c r="P26" s="123"/>
      <c r="Q26" s="124"/>
    </row>
    <row r="27" spans="1:17" ht="26.25" thickBot="1" x14ac:dyDescent="0.4">
      <c r="A27" s="22"/>
      <c r="B27" s="101"/>
      <c r="C27" s="125"/>
      <c r="E27" s="126"/>
      <c r="G27" s="127"/>
      <c r="I27" s="308"/>
      <c r="J27" s="308"/>
      <c r="K27" s="308"/>
      <c r="L27" s="308"/>
      <c r="M27" s="308"/>
      <c r="N27" s="128"/>
      <c r="O27" s="128"/>
      <c r="P27" s="102"/>
      <c r="Q27" s="22"/>
    </row>
    <row r="28" spans="1:17" ht="49.5" customHeight="1" thickBot="1" x14ac:dyDescent="0.35">
      <c r="A28" s="22"/>
      <c r="B28" s="101"/>
      <c r="C28" s="129" t="s">
        <v>219</v>
      </c>
      <c r="D28" s="117"/>
      <c r="E28" s="118" t="s">
        <v>47</v>
      </c>
      <c r="G28" s="120">
        <f>'Analisis de Resultado'!K33</f>
        <v>0.94199999999999995</v>
      </c>
      <c r="I28" s="305" t="s">
        <v>220</v>
      </c>
      <c r="J28" s="306"/>
      <c r="K28" s="306"/>
      <c r="L28" s="306"/>
      <c r="M28" s="307"/>
      <c r="N28" s="121"/>
      <c r="O28" s="121"/>
      <c r="P28" s="102"/>
      <c r="Q28" s="22"/>
    </row>
    <row r="29" spans="1:17" ht="26.25" thickBot="1" x14ac:dyDescent="0.4">
      <c r="A29" s="22"/>
      <c r="B29" s="101"/>
      <c r="C29" s="125"/>
      <c r="E29" s="126"/>
      <c r="G29" s="127"/>
      <c r="I29" s="308"/>
      <c r="J29" s="308"/>
      <c r="K29" s="308"/>
      <c r="L29" s="308"/>
      <c r="M29" s="308"/>
      <c r="N29" s="128"/>
      <c r="O29" s="128"/>
      <c r="P29" s="102"/>
      <c r="Q29" s="22"/>
    </row>
    <row r="30" spans="1:17" ht="63.75" customHeight="1" thickBot="1" x14ac:dyDescent="0.35">
      <c r="A30" s="22"/>
      <c r="B30" s="101"/>
      <c r="C30" s="130" t="s">
        <v>221</v>
      </c>
      <c r="D30" s="117"/>
      <c r="E30" s="118" t="s">
        <v>47</v>
      </c>
      <c r="G30" s="120">
        <f>'Analisis de Resultado'!K42</f>
        <v>0.86599999999999999</v>
      </c>
      <c r="I30" s="305" t="s">
        <v>235</v>
      </c>
      <c r="J30" s="306"/>
      <c r="K30" s="306"/>
      <c r="L30" s="306"/>
      <c r="M30" s="307"/>
      <c r="N30" s="121"/>
      <c r="O30" s="121"/>
      <c r="P30" s="102"/>
      <c r="Q30" s="22"/>
    </row>
    <row r="31" spans="1:17" ht="26.25" thickBot="1" x14ac:dyDescent="0.4">
      <c r="A31" s="22"/>
      <c r="B31" s="101"/>
      <c r="C31" s="125"/>
      <c r="E31" s="126"/>
      <c r="G31" s="127"/>
      <c r="I31" s="308"/>
      <c r="J31" s="308"/>
      <c r="K31" s="308"/>
      <c r="L31" s="308"/>
      <c r="M31" s="308"/>
      <c r="N31" s="128"/>
      <c r="O31" s="128"/>
      <c r="P31" s="102"/>
      <c r="Q31" s="22"/>
    </row>
    <row r="32" spans="1:17" ht="56.25" customHeight="1" thickBot="1" x14ac:dyDescent="0.35">
      <c r="A32" s="22"/>
      <c r="B32" s="101"/>
      <c r="C32" s="131" t="s">
        <v>137</v>
      </c>
      <c r="D32" s="117"/>
      <c r="E32" s="118" t="s">
        <v>47</v>
      </c>
      <c r="G32" s="120">
        <f>'Analisis de Resultado'!K47</f>
        <v>0.92285714285714282</v>
      </c>
      <c r="I32" s="305" t="s">
        <v>236</v>
      </c>
      <c r="J32" s="306"/>
      <c r="K32" s="306"/>
      <c r="L32" s="306"/>
      <c r="M32" s="307"/>
      <c r="N32" s="121"/>
      <c r="O32" s="121"/>
      <c r="P32" s="102"/>
      <c r="Q32" s="22"/>
    </row>
    <row r="33" spans="1:17" ht="26.25" thickBot="1" x14ac:dyDescent="0.4">
      <c r="A33" s="22"/>
      <c r="B33" s="101"/>
      <c r="C33" s="125"/>
      <c r="E33" s="126"/>
      <c r="G33" s="127"/>
      <c r="I33" s="308"/>
      <c r="J33" s="308"/>
      <c r="K33" s="308"/>
      <c r="L33" s="308"/>
      <c r="M33" s="308"/>
      <c r="N33" s="128"/>
      <c r="O33" s="128"/>
      <c r="P33" s="102"/>
      <c r="Q33" s="22"/>
    </row>
    <row r="34" spans="1:17" ht="48" thickBot="1" x14ac:dyDescent="0.35">
      <c r="A34" s="22"/>
      <c r="B34" s="101"/>
      <c r="C34" s="132" t="s">
        <v>222</v>
      </c>
      <c r="D34" s="117"/>
      <c r="E34" s="133" t="str">
        <f>+IF('[1]Analisis de Resultado'!K36&gt;=0.5,"Si","No")</f>
        <v>No</v>
      </c>
      <c r="G34" s="120">
        <f>'Analisis de Resultado'!K57</f>
        <v>0.81899999999999995</v>
      </c>
      <c r="I34" s="305" t="s">
        <v>223</v>
      </c>
      <c r="J34" s="306"/>
      <c r="K34" s="306"/>
      <c r="L34" s="306"/>
      <c r="M34" s="307"/>
      <c r="N34" s="121"/>
      <c r="O34" s="121"/>
      <c r="P34" s="102"/>
      <c r="Q34" s="22"/>
    </row>
    <row r="35" spans="1:17" x14ac:dyDescent="0.3">
      <c r="A35" s="22"/>
      <c r="B35" s="101"/>
      <c r="C35" s="134"/>
      <c r="D35" s="134"/>
      <c r="E35" s="108"/>
      <c r="F35" s="22"/>
      <c r="G35" s="22"/>
      <c r="H35" s="22"/>
      <c r="I35" s="22"/>
      <c r="J35" s="22"/>
      <c r="K35" s="22"/>
      <c r="L35" s="22"/>
      <c r="M35" s="135"/>
      <c r="N35" s="135"/>
      <c r="O35" s="135"/>
      <c r="P35" s="102"/>
      <c r="Q35" s="22"/>
    </row>
    <row r="36" spans="1:17" x14ac:dyDescent="0.3">
      <c r="A36" s="22"/>
      <c r="B36" s="101"/>
      <c r="C36" s="136"/>
      <c r="D36" s="134"/>
      <c r="E36" s="108"/>
      <c r="F36" s="22"/>
      <c r="G36" s="22"/>
      <c r="H36" s="22"/>
      <c r="I36" s="22"/>
      <c r="J36" s="22"/>
      <c r="K36" s="22"/>
      <c r="L36" s="22"/>
      <c r="M36" s="135"/>
      <c r="N36" s="135"/>
      <c r="O36" s="135"/>
      <c r="P36" s="102"/>
      <c r="Q36" s="22"/>
    </row>
    <row r="37" spans="1:17" x14ac:dyDescent="0.3">
      <c r="A37" s="22"/>
      <c r="B37" s="101"/>
      <c r="C37" s="137"/>
      <c r="D37" s="22"/>
      <c r="E37" s="22"/>
      <c r="F37" s="22"/>
      <c r="G37" s="22"/>
      <c r="H37" s="22"/>
      <c r="I37" s="22"/>
      <c r="J37" s="22"/>
      <c r="K37" s="22"/>
      <c r="L37" s="22"/>
      <c r="M37" s="22"/>
      <c r="N37" s="22"/>
      <c r="O37" s="22"/>
      <c r="P37" s="102"/>
      <c r="Q37" s="22"/>
    </row>
    <row r="38" spans="1:17" ht="17.25" thickBot="1" x14ac:dyDescent="0.35">
      <c r="A38" s="22"/>
      <c r="B38" s="138"/>
      <c r="C38" s="139"/>
      <c r="D38" s="139"/>
      <c r="E38" s="139"/>
      <c r="F38" s="139"/>
      <c r="G38" s="139"/>
      <c r="H38" s="139"/>
      <c r="I38" s="139"/>
      <c r="J38" s="139"/>
      <c r="K38" s="139"/>
      <c r="L38" s="139"/>
      <c r="M38" s="139"/>
      <c r="N38" s="139"/>
      <c r="O38" s="139"/>
      <c r="P38" s="140"/>
      <c r="Q38" s="22"/>
    </row>
    <row r="39" spans="1:17" ht="17.25" thickTop="1" x14ac:dyDescent="0.3">
      <c r="A39" s="22"/>
      <c r="B39" s="22"/>
      <c r="C39" s="22"/>
      <c r="D39" s="22"/>
      <c r="E39" s="22"/>
      <c r="F39" s="22"/>
      <c r="G39" s="22"/>
      <c r="H39" s="22"/>
      <c r="I39" s="22"/>
      <c r="J39" s="22"/>
      <c r="K39" s="22"/>
      <c r="L39" s="22"/>
      <c r="M39" s="22"/>
      <c r="N39" s="22"/>
      <c r="O39" s="22"/>
      <c r="P39" s="22"/>
      <c r="Q39" s="22"/>
    </row>
    <row r="40" spans="1:17" x14ac:dyDescent="0.3">
      <c r="A40" s="22"/>
      <c r="B40" s="22"/>
      <c r="C40" s="22"/>
      <c r="D40" s="22"/>
      <c r="E40" s="22"/>
      <c r="F40" s="22"/>
      <c r="G40" s="22"/>
      <c r="H40" s="22"/>
      <c r="I40" s="22"/>
      <c r="J40" s="22"/>
      <c r="K40" s="22"/>
      <c r="L40" s="22"/>
      <c r="M40" s="22"/>
      <c r="N40" s="22"/>
      <c r="O40" s="22"/>
      <c r="P40" s="22"/>
      <c r="Q40" s="22"/>
    </row>
    <row r="41" spans="1:17" x14ac:dyDescent="0.3">
      <c r="A41" s="22"/>
      <c r="B41" s="22"/>
      <c r="C41" s="22"/>
      <c r="D41" s="22"/>
      <c r="E41" s="22"/>
      <c r="F41" s="22"/>
      <c r="G41" s="22"/>
      <c r="H41" s="22"/>
      <c r="I41" s="22"/>
      <c r="J41" s="22"/>
      <c r="K41" s="22"/>
      <c r="L41" s="22"/>
      <c r="M41" s="22"/>
      <c r="N41" s="22"/>
      <c r="O41" s="22"/>
      <c r="P41" s="22"/>
      <c r="Q41" s="22"/>
    </row>
  </sheetData>
  <mergeCells count="22">
    <mergeCell ref="I32:M32"/>
    <mergeCell ref="I33:M33"/>
    <mergeCell ref="I34:M34"/>
    <mergeCell ref="I26:M26"/>
    <mergeCell ref="I27:M27"/>
    <mergeCell ref="I28:M28"/>
    <mergeCell ref="I29:M29"/>
    <mergeCell ref="I30:M30"/>
    <mergeCell ref="I31:M31"/>
    <mergeCell ref="I25:M25"/>
    <mergeCell ref="E4:E5"/>
    <mergeCell ref="F4:M5"/>
    <mergeCell ref="F6:M6"/>
    <mergeCell ref="I8:K8"/>
    <mergeCell ref="C18:M18"/>
    <mergeCell ref="C20:D20"/>
    <mergeCell ref="F20:M20"/>
    <mergeCell ref="C21:D21"/>
    <mergeCell ref="F21:M21"/>
    <mergeCell ref="C22:D22"/>
    <mergeCell ref="F22:M22"/>
    <mergeCell ref="I24:M24"/>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11" operator="between">
      <formula>0.76</formula>
      <formula>1</formula>
    </cfRule>
    <cfRule type="cellIs" dxfId="8" priority="12" operator="between">
      <formula>0.51</formula>
      <formula>0.75</formula>
    </cfRule>
    <cfRule type="cellIs" dxfId="7" priority="13" operator="between">
      <formula>0.26</formula>
      <formula>0.5</formula>
    </cfRule>
  </conditionalFormatting>
  <conditionalFormatting sqref="M8">
    <cfRule type="cellIs" dxfId="5" priority="1" operator="between">
      <formula>0.75</formula>
      <formula>1</formula>
    </cfRule>
    <cfRule type="cellIs" dxfId="4" priority="2" operator="between">
      <formula>0.5</formula>
      <formula>0.75</formula>
    </cfRule>
    <cfRule type="cellIs" dxfId="3" priority="3" operator="between">
      <formula>0</formula>
      <formula>0.49</formula>
    </cfRule>
    <cfRule type="cellIs" priority="7" operator="between">
      <formula>0.76</formula>
      <formula>1</formula>
    </cfRule>
    <cfRule type="cellIs" dxfId="2" priority="8" operator="between">
      <formula>0.51</formula>
      <formula>0.75</formula>
    </cfRule>
    <cfRule type="cellIs" dxfId="1" priority="9" operator="between">
      <formula>0.26</formula>
      <formula>0.5</formula>
    </cfRule>
    <cfRule type="cellIs" dxfId="0" priority="10" operator="between">
      <formula>0</formula>
      <formula>0.25</formula>
    </cfRule>
  </conditionalFormatting>
  <dataValidations count="3">
    <dataValidation type="list" allowBlank="1" showInputMessage="1" showErrorMessage="1" sqref="E20" xr:uid="{00000000-0002-0000-0300-000000000000}">
      <formula1>"Si,En proceso,No"</formula1>
    </dataValidation>
    <dataValidation allowBlank="1" showInputMessage="1" showErrorMessage="1" prompt="Celda formulada, información proveniente de la pestaña de deficiencias." sqref="E24" xr:uid="{00000000-0002-0000-0300-000001000000}"/>
    <dataValidation type="list" allowBlank="1" showInputMessage="1" showErrorMessage="1" sqref="E21:E22" xr:uid="{00000000-0002-0000-0300-000002000000}">
      <formula1>"Si, No"</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4" operator="between" id="{C24795B7-EE3D-4221-B574-7352A887774B}">
            <xm:f>0</xm:f>
            <xm:f>'C:\Users\dell\Desktop\cesar\HISTORICOS\[2020-04-22_Formato_informe_sci_parametrizado_final.xlsx]Analisis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Instructivo</vt:lpstr>
      <vt:lpstr>Estado SCI</vt:lpstr>
      <vt:lpstr>Analisis de Resultado</vt:lpstr>
      <vt:lpstr>Conclusion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DAVID MOSQUERA ASPRILLA</dc:creator>
  <cp:lastModifiedBy>CONTROL IMTERNO PDA</cp:lastModifiedBy>
  <dcterms:created xsi:type="dcterms:W3CDTF">2023-01-23T16:51:47Z</dcterms:created>
  <dcterms:modified xsi:type="dcterms:W3CDTF">2024-01-19T17:50:30Z</dcterms:modified>
</cp:coreProperties>
</file>